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04f17e346e9b9eef/Documents/"/>
    </mc:Choice>
  </mc:AlternateContent>
  <xr:revisionPtr revIDLastSave="20" documentId="8_{33847EFE-3AA9-4B32-AA30-2FFB1C488CCC}" xr6:coauthVersionLast="47" xr6:coauthVersionMax="47" xr10:uidLastSave="{04065254-CAD9-48E0-A1E8-8C146869324E}"/>
  <bookViews>
    <workbookView xWindow="-108" yWindow="-108" windowWidth="23256" windowHeight="12456" xr2:uid="{00000000-000D-0000-FFFF-FFFF00000000}"/>
  </bookViews>
  <sheets>
    <sheet name="A-C Team" sheetId="24" r:id="rId1"/>
    <sheet name="Page 1" sheetId="68" r:id="rId2"/>
    <sheet name="Page 2" sheetId="69" r:id="rId3"/>
    <sheet name="Page 3" sheetId="70" r:id="rId4"/>
  </sheets>
  <definedNames>
    <definedName name="_xlnm.Print_Area" localSheetId="0">'A-C Team'!$A$1:$G$52</definedName>
    <definedName name="_xlnm.Print_Area" localSheetId="1">'Page 1'!$A$1:$T$72</definedName>
    <definedName name="_xlnm.Print_Area" localSheetId="2">'Page 2'!$A$1:$T$68</definedName>
    <definedName name="_xlnm.Print_Area" localSheetId="3">'Page 3'!$A$1:$R$37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8" i="69" l="1"/>
  <c r="T67" i="69"/>
  <c r="T66" i="69"/>
  <c r="T65" i="69"/>
  <c r="T64" i="69"/>
  <c r="T63" i="69"/>
  <c r="T62" i="69"/>
  <c r="T61" i="69"/>
  <c r="T60" i="69"/>
  <c r="T59" i="69"/>
  <c r="T58" i="69"/>
  <c r="T57" i="69"/>
  <c r="T56" i="69"/>
  <c r="T55" i="69"/>
  <c r="T54" i="69"/>
  <c r="T53" i="69"/>
  <c r="T52" i="69"/>
  <c r="T51" i="69"/>
  <c r="T50" i="69"/>
  <c r="T49" i="69"/>
  <c r="T48" i="69"/>
  <c r="T47" i="69"/>
  <c r="T46" i="69"/>
  <c r="T45" i="69"/>
  <c r="T44" i="69"/>
  <c r="T43" i="69"/>
  <c r="T42" i="69"/>
  <c r="T41" i="69"/>
  <c r="T40" i="69"/>
  <c r="T39" i="69"/>
  <c r="T38" i="69"/>
  <c r="T37" i="69"/>
  <c r="T36" i="69"/>
  <c r="T35" i="69"/>
  <c r="T34" i="69"/>
  <c r="I29" i="69"/>
  <c r="I26" i="69"/>
  <c r="I27" i="69"/>
  <c r="I33" i="69"/>
  <c r="I34" i="69"/>
  <c r="I35" i="69"/>
  <c r="I36" i="69"/>
  <c r="I37" i="69"/>
  <c r="I40" i="69"/>
  <c r="I41" i="69"/>
  <c r="I39" i="69"/>
  <c r="I38" i="69"/>
  <c r="I42" i="69"/>
  <c r="I43" i="69"/>
  <c r="I44" i="69"/>
  <c r="I45" i="69"/>
  <c r="I46" i="69"/>
  <c r="I47" i="69"/>
  <c r="I48" i="69"/>
  <c r="I49" i="69"/>
  <c r="I50" i="69"/>
  <c r="I51" i="69"/>
  <c r="I53" i="69"/>
  <c r="I54" i="69"/>
  <c r="I52" i="69"/>
  <c r="I57" i="69"/>
  <c r="I55" i="69"/>
  <c r="I56" i="69"/>
  <c r="J3" i="70"/>
  <c r="J4" i="70"/>
  <c r="J5" i="70"/>
  <c r="J6" i="70"/>
  <c r="J7" i="70"/>
  <c r="J8" i="70"/>
  <c r="J9" i="70"/>
  <c r="J10" i="70"/>
  <c r="J11" i="70"/>
  <c r="J12" i="70"/>
  <c r="J13" i="70"/>
  <c r="J14" i="70"/>
  <c r="J15" i="70"/>
  <c r="J16" i="70"/>
  <c r="J17" i="70"/>
  <c r="J18" i="70"/>
  <c r="J19" i="70"/>
  <c r="J20" i="70"/>
  <c r="J21" i="70"/>
  <c r="J22" i="70"/>
  <c r="J23" i="70"/>
  <c r="J24" i="70"/>
  <c r="J25" i="70"/>
  <c r="J26" i="70"/>
  <c r="J27" i="70"/>
  <c r="J28" i="70"/>
  <c r="J29" i="70"/>
  <c r="J30" i="70"/>
  <c r="J31" i="70"/>
  <c r="J32" i="70"/>
  <c r="J34" i="70"/>
  <c r="J35" i="70"/>
  <c r="J36" i="70"/>
  <c r="J37" i="70"/>
  <c r="I71" i="68" l="1"/>
  <c r="I72" i="68"/>
  <c r="F45" i="68" l="1"/>
  <c r="P13" i="70" l="1"/>
  <c r="Q13" i="70"/>
  <c r="O13" i="70"/>
  <c r="M15" i="68" l="1"/>
  <c r="T23" i="69" l="1"/>
  <c r="T24" i="69"/>
  <c r="T25" i="69"/>
  <c r="T26" i="69"/>
  <c r="T27" i="69"/>
  <c r="I22" i="69"/>
  <c r="I24" i="69"/>
  <c r="I25" i="69"/>
  <c r="I28" i="69"/>
  <c r="T71" i="68" l="1"/>
  <c r="T72" i="68"/>
  <c r="T70" i="68"/>
  <c r="T69" i="68"/>
  <c r="T68" i="68"/>
  <c r="T67" i="68"/>
  <c r="T66" i="68"/>
  <c r="T65" i="68"/>
  <c r="T64" i="68"/>
  <c r="T63" i="68"/>
  <c r="T62" i="68"/>
  <c r="T61" i="68"/>
  <c r="T60" i="68"/>
  <c r="T59" i="68"/>
  <c r="T58" i="68"/>
  <c r="T57" i="68"/>
  <c r="T56" i="68"/>
  <c r="T55" i="68"/>
  <c r="T54" i="68"/>
  <c r="T53" i="68"/>
  <c r="T52" i="68"/>
  <c r="T51" i="68"/>
  <c r="T50" i="68"/>
  <c r="T49" i="68"/>
  <c r="T48" i="68"/>
  <c r="I68" i="68"/>
  <c r="I69" i="68"/>
  <c r="I70" i="68"/>
  <c r="I48" i="68"/>
  <c r="I49" i="68"/>
  <c r="I50" i="68"/>
  <c r="I51" i="68"/>
  <c r="I52" i="68"/>
  <c r="I53" i="68"/>
  <c r="I54" i="68"/>
  <c r="I55" i="68"/>
  <c r="I56" i="68"/>
  <c r="I57" i="68"/>
  <c r="I59" i="68"/>
  <c r="I61" i="68"/>
  <c r="I58" i="68"/>
  <c r="I60" i="68"/>
  <c r="I62" i="68"/>
  <c r="I63" i="68"/>
  <c r="I64" i="68"/>
  <c r="I65" i="68"/>
  <c r="I66" i="68"/>
  <c r="I67" i="68"/>
  <c r="T22" i="69" l="1"/>
  <c r="I23" i="69"/>
  <c r="T21" i="69"/>
  <c r="I21" i="69"/>
  <c r="T20" i="69"/>
  <c r="I20" i="69"/>
  <c r="T19" i="69"/>
  <c r="I19" i="69"/>
  <c r="T18" i="69"/>
  <c r="I18" i="69"/>
  <c r="T17" i="69"/>
  <c r="I17" i="69"/>
  <c r="T16" i="69"/>
  <c r="I16" i="69"/>
  <c r="T15" i="69"/>
  <c r="I15" i="69"/>
  <c r="T14" i="69"/>
  <c r="I14" i="69"/>
  <c r="T13" i="69"/>
  <c r="I13" i="69"/>
  <c r="T12" i="69"/>
  <c r="I11" i="69"/>
  <c r="T11" i="69"/>
  <c r="I12" i="69"/>
  <c r="T10" i="69"/>
  <c r="I10" i="69"/>
  <c r="T9" i="69"/>
  <c r="I9" i="69"/>
  <c r="T8" i="69"/>
  <c r="I8" i="69"/>
  <c r="T7" i="69"/>
  <c r="I7" i="69"/>
  <c r="T6" i="69"/>
  <c r="I6" i="69"/>
  <c r="T5" i="69"/>
  <c r="I5" i="69"/>
  <c r="T4" i="69"/>
  <c r="I4" i="69"/>
  <c r="T3" i="69"/>
  <c r="I3" i="69"/>
  <c r="Q43" i="68"/>
  <c r="O43" i="68"/>
  <c r="M43" i="68"/>
  <c r="K43" i="68"/>
  <c r="H43" i="68"/>
  <c r="Q42" i="68"/>
  <c r="O42" i="68"/>
  <c r="M42" i="68"/>
  <c r="K42" i="68"/>
  <c r="H42" i="68"/>
  <c r="Q41" i="68"/>
  <c r="O41" i="68"/>
  <c r="M41" i="68"/>
  <c r="K41" i="68"/>
  <c r="H41" i="68"/>
  <c r="Q40" i="68"/>
  <c r="O40" i="68"/>
  <c r="M40" i="68"/>
  <c r="K40" i="68"/>
  <c r="H40" i="68"/>
  <c r="Q39" i="68"/>
  <c r="O39" i="68"/>
  <c r="M39" i="68"/>
  <c r="K39" i="68"/>
  <c r="H39" i="68"/>
  <c r="Q38" i="68"/>
  <c r="O38" i="68"/>
  <c r="M38" i="68"/>
  <c r="K38" i="68"/>
  <c r="H38" i="68"/>
  <c r="Q37" i="68"/>
  <c r="O37" i="68"/>
  <c r="M37" i="68"/>
  <c r="K37" i="68"/>
  <c r="H37" i="68"/>
  <c r="Q36" i="68"/>
  <c r="O36" i="68"/>
  <c r="M36" i="68"/>
  <c r="K36" i="68"/>
  <c r="H36" i="68"/>
  <c r="Q35" i="68"/>
  <c r="O35" i="68"/>
  <c r="M35" i="68"/>
  <c r="K35" i="68"/>
  <c r="H35" i="68"/>
  <c r="Q30" i="68"/>
  <c r="O30" i="68"/>
  <c r="M30" i="68"/>
  <c r="M45" i="68" s="1"/>
  <c r="K30" i="68"/>
  <c r="H30" i="68"/>
  <c r="E30" i="68"/>
  <c r="D30" i="68"/>
  <c r="L15" i="68"/>
  <c r="K15" i="68"/>
  <c r="H15" i="68"/>
  <c r="F15" i="68"/>
  <c r="O45" i="68" l="1"/>
  <c r="H45" i="68"/>
  <c r="Q45" i="68"/>
  <c r="K45" i="68"/>
</calcChain>
</file>

<file path=xl/sharedStrings.xml><?xml version="1.0" encoding="utf-8"?>
<sst xmlns="http://schemas.openxmlformats.org/spreadsheetml/2006/main" count="1185" uniqueCount="220">
  <si>
    <t>Name</t>
  </si>
  <si>
    <t>Gms</t>
  </si>
  <si>
    <t xml:space="preserve"> </t>
  </si>
  <si>
    <t>Digs</t>
  </si>
  <si>
    <t>Blocks</t>
  </si>
  <si>
    <t>Wab</t>
  </si>
  <si>
    <t>SESM</t>
  </si>
  <si>
    <t>NUC</t>
  </si>
  <si>
    <t>Ace Serves</t>
  </si>
  <si>
    <t>Team</t>
  </si>
  <si>
    <t>SE</t>
  </si>
  <si>
    <t>GFW</t>
  </si>
  <si>
    <t>Spf</t>
  </si>
  <si>
    <t>Made</t>
  </si>
  <si>
    <t>Att.</t>
  </si>
  <si>
    <t>Assists</t>
  </si>
  <si>
    <t>Yr</t>
  </si>
  <si>
    <t>Rank</t>
  </si>
  <si>
    <t>Blk</t>
  </si>
  <si>
    <t>Gm</t>
  </si>
  <si>
    <t>BLOCKS LEADERS</t>
  </si>
  <si>
    <t>Dig</t>
  </si>
  <si>
    <t>DPG.</t>
  </si>
  <si>
    <t>BPG.</t>
  </si>
  <si>
    <t>Att</t>
  </si>
  <si>
    <t>Serving Totals</t>
  </si>
  <si>
    <t>No.</t>
  </si>
  <si>
    <t>Won</t>
  </si>
  <si>
    <t>Lost</t>
  </si>
  <si>
    <t>Conference</t>
  </si>
  <si>
    <t>APG.</t>
  </si>
  <si>
    <t>ACE SERVES LEADERS</t>
  </si>
  <si>
    <t>A Sv</t>
  </si>
  <si>
    <t>Ast.</t>
  </si>
  <si>
    <t>SERVING PERCENTAGE LEADERS</t>
  </si>
  <si>
    <t>Md</t>
  </si>
  <si>
    <t>Pct.</t>
  </si>
  <si>
    <t xml:space="preserve">                                                                                                  </t>
  </si>
  <si>
    <t xml:space="preserve">                                                                                                 </t>
  </si>
  <si>
    <t xml:space="preserve">Conference Totals                    </t>
  </si>
  <si>
    <t xml:space="preserve">                                              </t>
  </si>
  <si>
    <t xml:space="preserve">                        </t>
  </si>
  <si>
    <t xml:space="preserve">DIGS LEADERS         </t>
  </si>
  <si>
    <t xml:space="preserve">                                                                                                   </t>
  </si>
  <si>
    <t xml:space="preserve">                                                                     </t>
  </si>
  <si>
    <t xml:space="preserve">FINAL STANDINGS               </t>
  </si>
  <si>
    <t xml:space="preserve">                                                                                                     </t>
  </si>
  <si>
    <t xml:space="preserve">                                                                           </t>
  </si>
  <si>
    <t xml:space="preserve">                                                                                                                                   </t>
  </si>
  <si>
    <t>Hgt.</t>
  </si>
  <si>
    <t>Year</t>
  </si>
  <si>
    <t>Position</t>
  </si>
  <si>
    <t>Honorable mention</t>
  </si>
  <si>
    <t>U  --  denotes unanimous choices</t>
  </si>
  <si>
    <t>R  --  denotes repeat selections</t>
  </si>
  <si>
    <t xml:space="preserve">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</si>
  <si>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</t>
  </si>
  <si>
    <t xml:space="preserve">                                                            </t>
  </si>
  <si>
    <t xml:space="preserve">                                                                </t>
  </si>
  <si>
    <t>L</t>
  </si>
  <si>
    <t>W</t>
  </si>
  <si>
    <t xml:space="preserve">  </t>
  </si>
  <si>
    <t xml:space="preserve">Team </t>
  </si>
  <si>
    <t>Kills</t>
  </si>
  <si>
    <t>TEAM TOTALS</t>
  </si>
  <si>
    <t>KILLS LEADERS</t>
  </si>
  <si>
    <t>KPG.</t>
  </si>
  <si>
    <t>BLHS</t>
  </si>
  <si>
    <t>Conf. Totals</t>
  </si>
  <si>
    <t>Springfield</t>
  </si>
  <si>
    <t>Gibbon-Fairfax-Winthrop</t>
  </si>
  <si>
    <t>Sleepy Eye St. Mary's</t>
  </si>
  <si>
    <t>Wabasso</t>
  </si>
  <si>
    <t>New Ulm Cathedral</t>
  </si>
  <si>
    <t>Buffalo Lake-Hector-Stewart</t>
  </si>
  <si>
    <t>BPG</t>
  </si>
  <si>
    <t>DPG</t>
  </si>
  <si>
    <t>APG</t>
  </si>
  <si>
    <t>KPG</t>
  </si>
  <si>
    <t>by game averages</t>
  </si>
  <si>
    <t>Conference averages</t>
  </si>
  <si>
    <t>Conf. Matches</t>
  </si>
  <si>
    <t>Cedar Mountain</t>
  </si>
  <si>
    <t>CM</t>
  </si>
  <si>
    <t>6</t>
  </si>
  <si>
    <t>4</t>
  </si>
  <si>
    <t>U</t>
  </si>
  <si>
    <t>R</t>
  </si>
  <si>
    <t>Sleepy Eye</t>
  </si>
  <si>
    <t>Errors</t>
  </si>
  <si>
    <t>Lily Hubin</t>
  </si>
  <si>
    <t>Err.</t>
  </si>
  <si>
    <t>PCT.</t>
  </si>
  <si>
    <t>HITTING EFFICIENCY PCT.</t>
  </si>
  <si>
    <t>Team Totals</t>
  </si>
  <si>
    <t>Audrey Johnson</t>
  </si>
  <si>
    <t>Sara Carlson</t>
  </si>
  <si>
    <t>conference totals</t>
  </si>
  <si>
    <t>Natalie Fischer</t>
  </si>
  <si>
    <t>Kelsey Ulrich</t>
  </si>
  <si>
    <t>Chloe Schultz</t>
  </si>
  <si>
    <t>Elizabeth Ovitt</t>
  </si>
  <si>
    <t>Leah Mathiowetz</t>
  </si>
  <si>
    <t>Reese Hoffmann</t>
  </si>
  <si>
    <t>Aubrey Steffl</t>
  </si>
  <si>
    <t>Kailey Nelson</t>
  </si>
  <si>
    <t>Josie Helget</t>
  </si>
  <si>
    <t>Morgan Mathiowetz</t>
  </si>
  <si>
    <t>Kenley Guetter</t>
  </si>
  <si>
    <t>Camryn Irlbeck</t>
  </si>
  <si>
    <t>Carly Fenger</t>
  </si>
  <si>
    <t>Kendra Erickson</t>
  </si>
  <si>
    <t>Reagyn Kleinschmidt</t>
  </si>
  <si>
    <t>Ava Krueger</t>
  </si>
  <si>
    <t>Shay Wilfahrt</t>
  </si>
  <si>
    <t>Abbey Hillesheim</t>
  </si>
  <si>
    <t>Hannah Meyer</t>
  </si>
  <si>
    <t>Lauren Hubin</t>
  </si>
  <si>
    <t>Natalie Ahlbrecht</t>
  </si>
  <si>
    <t>1</t>
  </si>
  <si>
    <t>LP</t>
  </si>
  <si>
    <t>Brynne Ibberson</t>
  </si>
  <si>
    <t>Ella Pollard</t>
  </si>
  <si>
    <t>Lester Prairie</t>
  </si>
  <si>
    <t>Destiney Dittbenner</t>
  </si>
  <si>
    <t>Makayla Strong</t>
  </si>
  <si>
    <t>Ava Kunkel</t>
  </si>
  <si>
    <t xml:space="preserve">Sleepy Eye  </t>
  </si>
  <si>
    <t>Kendall Zabel</t>
  </si>
  <si>
    <t>Ava LaMott</t>
  </si>
  <si>
    <t>Annie Eastling</t>
  </si>
  <si>
    <t>Kaila Brant</t>
  </si>
  <si>
    <t>Kortney Swartzer</t>
  </si>
  <si>
    <t>Ella Bebo</t>
  </si>
  <si>
    <t>Payton Frantsen</t>
  </si>
  <si>
    <t>Jayde Altermatt</t>
  </si>
  <si>
    <t>Ashlyn Hillesheim</t>
  </si>
  <si>
    <t>Callie Hable</t>
  </si>
  <si>
    <t>SE St. Mary's</t>
  </si>
  <si>
    <t>NU Cathedral</t>
  </si>
  <si>
    <t>G-F-W</t>
  </si>
  <si>
    <t>Jace Schauman</t>
  </si>
  <si>
    <t>Keyden Buboltz</t>
  </si>
  <si>
    <t>Lauren Schafer</t>
  </si>
  <si>
    <t>Kinley Bruns</t>
  </si>
  <si>
    <t>Kora Schwarzrock</t>
  </si>
  <si>
    <t>Chloe Henrichs</t>
  </si>
  <si>
    <t>Ella Nachreiner</t>
  </si>
  <si>
    <t>Maren Kemkes</t>
  </si>
  <si>
    <t>Buf Lk-Hec-Stew</t>
  </si>
  <si>
    <t>Olivia Schieffert</t>
  </si>
  <si>
    <t>Brynn Hoffbeck</t>
  </si>
  <si>
    <t>Bailey Woodford</t>
  </si>
  <si>
    <t>Jaylyn Welter</t>
  </si>
  <si>
    <t>8</t>
  </si>
  <si>
    <t>3</t>
  </si>
  <si>
    <t>SET ASSISTS LEADERS</t>
  </si>
  <si>
    <t>2025 Tomahawk Conference Volleyball Statistics</t>
  </si>
  <si>
    <t>2025 Volleyball - Page 2</t>
  </si>
  <si>
    <t>2025 Volleyball - Page 3</t>
  </si>
  <si>
    <t>Jaelynn Schauman</t>
  </si>
  <si>
    <t>Karly Wendinger</t>
  </si>
  <si>
    <t>Sam Price</t>
  </si>
  <si>
    <t>Audra Hoffmann</t>
  </si>
  <si>
    <t>Jaylynn Sellner</t>
  </si>
  <si>
    <t>Alexa Remiger</t>
  </si>
  <si>
    <t>Annika Schmeising</t>
  </si>
  <si>
    <t>Carlee Jenniges</t>
  </si>
  <si>
    <t>Ava Samyn</t>
  </si>
  <si>
    <t>BL-H-S</t>
  </si>
  <si>
    <t>Kendal Atkins</t>
  </si>
  <si>
    <t>Evy Heibel</t>
  </si>
  <si>
    <t>Kendra Lueck</t>
  </si>
  <si>
    <t>Kaedee Okins</t>
  </si>
  <si>
    <t>Addison Gee</t>
  </si>
  <si>
    <t>Maddy Hazuka</t>
  </si>
  <si>
    <t>Margo Finstad</t>
  </si>
  <si>
    <t>Micahl Nachreiner</t>
  </si>
  <si>
    <t>Kjerssa Jasinski</t>
  </si>
  <si>
    <t>2025 Tomahawk All-Conference Volleyball Team</t>
  </si>
  <si>
    <t>2025 Final Standings</t>
  </si>
  <si>
    <t>2</t>
  </si>
  <si>
    <t>0</t>
  </si>
  <si>
    <t>Jada Reese</t>
  </si>
  <si>
    <t>Kendall Krueger</t>
  </si>
  <si>
    <t>Sophie Mude</t>
  </si>
  <si>
    <t>Taylor Roiger</t>
  </si>
  <si>
    <t>Jalyn Louwagie</t>
  </si>
  <si>
    <t>Lily Pingeon</t>
  </si>
  <si>
    <t>Olivia Milbrath</t>
  </si>
  <si>
    <t>Olivia Simonson</t>
  </si>
  <si>
    <t>Delayna Johnson</t>
  </si>
  <si>
    <t>Gabriella Schenk</t>
  </si>
  <si>
    <t>Player of the Year --  Lily Hubin of Buffalo Lake-Hector-Stewart</t>
  </si>
  <si>
    <t>Coach of the Year --  Aaron Hubin of Buffalo Lake-Hector-Stewart</t>
  </si>
  <si>
    <t>Sleepy Eye St.Mary's</t>
  </si>
  <si>
    <t>Samantha Price</t>
  </si>
  <si>
    <t>Outside Hitter</t>
  </si>
  <si>
    <t>Setter</t>
  </si>
  <si>
    <t>Middle Hitter</t>
  </si>
  <si>
    <t>Def. Specialist</t>
  </si>
  <si>
    <t>Libero</t>
  </si>
  <si>
    <t>Middle Blocker</t>
  </si>
  <si>
    <t>Right Hitter</t>
  </si>
  <si>
    <t>5-9</t>
  </si>
  <si>
    <t>5-4</t>
  </si>
  <si>
    <t>5-8</t>
  </si>
  <si>
    <t>5-10</t>
  </si>
  <si>
    <t>5-11</t>
  </si>
  <si>
    <t>5-5</t>
  </si>
  <si>
    <t>5-6</t>
  </si>
  <si>
    <t>5-7</t>
  </si>
  <si>
    <t>5-2</t>
  </si>
  <si>
    <t>Sara Carlson, Kendra Erickson, Josie Helget, Reese Hoffmann, Lily Hubin,</t>
  </si>
  <si>
    <t>Camryn Irlbeck, Audrey Johnson, Reagyn Kleinschmidt, Ava LaMott,</t>
  </si>
  <si>
    <t>Morgan Mathiowetz, Samantha Price, Chloe Schultz , Kelsey Ulrich, and</t>
  </si>
  <si>
    <t>Shay Wilfahrt are repeat selections from the 2024 team.</t>
  </si>
  <si>
    <t xml:space="preserve">Audrey Johnson, Samantha Price, and Shay Wilfahrt are three-time selections </t>
  </si>
  <si>
    <t>as they were also selected to the 2023 team.</t>
  </si>
  <si>
    <t>Lily Hubin is a four-time selection as she was also selected to the 2022 team.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</si>
</sst>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6" formatCode="0.000"/>
    <numFmt numFmtId="167" formatCode="00.0"/>
    <numFmt numFmtId="168" formatCode="0.0"/>
  </numFmts>
  <fonts count="12" x14ac:knownFonts="1">
    <font>
      <sz val="10"/>
      <name val="Arial"/>
    </font>
    <font>
      <b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ashed">
        <color indexed="64"/>
      </right>
      <top/>
      <bottom/>
      <diagonal/>
    </border>
    <border>
      <left style="hair">
        <color indexed="64"/>
      </left>
      <right style="dashed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2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2" fillId="0" borderId="0" xfId="0" applyFont="1"/>
    <xf numFmtId="0" fontId="0" fillId="0" borderId="4" xfId="0" applyBorder="1"/>
    <xf numFmtId="49" fontId="0" fillId="0" borderId="0" xfId="0" applyNumberFormat="1" applyAlignment="1">
      <alignment horizontal="center"/>
    </xf>
    <xf numFmtId="0" fontId="3" fillId="0" borderId="5" xfId="0" applyFont="1" applyBorder="1"/>
    <xf numFmtId="49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5" xfId="0" applyFont="1" applyBorder="1"/>
    <xf numFmtId="0" fontId="0" fillId="0" borderId="6" xfId="0" applyBorder="1"/>
    <xf numFmtId="0" fontId="0" fillId="0" borderId="7" xfId="0" applyBorder="1"/>
    <xf numFmtId="0" fontId="3" fillId="0" borderId="6" xfId="0" applyFont="1" applyBorder="1"/>
    <xf numFmtId="0" fontId="3" fillId="0" borderId="7" xfId="0" applyFont="1" applyBorder="1"/>
    <xf numFmtId="49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5" fillId="0" borderId="10" xfId="0" applyFont="1" applyBorder="1" applyAlignment="1">
      <alignment horizontal="center"/>
    </xf>
    <xf numFmtId="167" fontId="0" fillId="0" borderId="10" xfId="0" applyNumberFormat="1" applyBorder="1" applyAlignment="1">
      <alignment horizontal="center"/>
    </xf>
    <xf numFmtId="168" fontId="0" fillId="0" borderId="0" xfId="0" applyNumberFormat="1"/>
    <xf numFmtId="0" fontId="0" fillId="0" borderId="18" xfId="0" applyBorder="1"/>
    <xf numFmtId="0" fontId="0" fillId="0" borderId="0" xfId="0" applyAlignment="1">
      <alignment horizontal="right"/>
    </xf>
    <xf numFmtId="2" fontId="0" fillId="0" borderId="10" xfId="0" applyNumberFormat="1" applyBorder="1"/>
    <xf numFmtId="0" fontId="0" fillId="0" borderId="19" xfId="0" applyBorder="1" applyAlignment="1">
      <alignment horizontal="center"/>
    </xf>
    <xf numFmtId="2" fontId="0" fillId="0" borderId="20" xfId="0" applyNumberFormat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8" xfId="0" applyBorder="1" applyAlignment="1">
      <alignment horizontal="center"/>
    </xf>
    <xf numFmtId="0" fontId="1" fillId="0" borderId="10" xfId="0" applyFont="1" applyBorder="1"/>
    <xf numFmtId="0" fontId="1" fillId="0" borderId="7" xfId="0" applyFont="1" applyBorder="1"/>
    <xf numFmtId="0" fontId="1" fillId="0" borderId="29" xfId="0" applyFont="1" applyBorder="1"/>
    <xf numFmtId="0" fontId="1" fillId="0" borderId="30" xfId="0" applyFont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166" fontId="0" fillId="0" borderId="10" xfId="0" applyNumberFormat="1" applyBorder="1"/>
    <xf numFmtId="0" fontId="0" fillId="0" borderId="29" xfId="0" applyBorder="1"/>
    <xf numFmtId="166" fontId="0" fillId="0" borderId="30" xfId="0" applyNumberFormat="1" applyBorder="1"/>
    <xf numFmtId="0" fontId="1" fillId="0" borderId="30" xfId="0" applyFont="1" applyBorder="1" applyAlignment="1">
      <alignment horizontal="center"/>
    </xf>
    <xf numFmtId="0" fontId="1" fillId="0" borderId="33" xfId="0" applyFont="1" applyBorder="1"/>
    <xf numFmtId="0" fontId="1" fillId="0" borderId="35" xfId="0" applyFont="1" applyBorder="1"/>
    <xf numFmtId="0" fontId="1" fillId="0" borderId="34" xfId="0" applyFont="1" applyBorder="1"/>
    <xf numFmtId="0" fontId="0" fillId="0" borderId="20" xfId="0" applyBorder="1"/>
    <xf numFmtId="0" fontId="0" fillId="0" borderId="36" xfId="0" applyBorder="1"/>
    <xf numFmtId="0" fontId="0" fillId="0" borderId="37" xfId="0" applyBorder="1"/>
    <xf numFmtId="0" fontId="6" fillId="0" borderId="7" xfId="0" applyFont="1" applyBorder="1"/>
    <xf numFmtId="49" fontId="6" fillId="0" borderId="7" xfId="0" applyNumberFormat="1" applyFont="1" applyBorder="1"/>
    <xf numFmtId="168" fontId="0" fillId="0" borderId="20" xfId="0" applyNumberFormat="1" applyBorder="1" applyAlignment="1">
      <alignment horizontal="center"/>
    </xf>
    <xf numFmtId="0" fontId="8" fillId="0" borderId="0" xfId="0" applyFont="1"/>
    <xf numFmtId="2" fontId="0" fillId="0" borderId="10" xfId="0" applyNumberFormat="1" applyBorder="1" applyAlignment="1">
      <alignment horizontal="center"/>
    </xf>
    <xf numFmtId="0" fontId="0" fillId="0" borderId="41" xfId="0" applyBorder="1"/>
    <xf numFmtId="0" fontId="0" fillId="0" borderId="42" xfId="0" applyBorder="1"/>
    <xf numFmtId="2" fontId="0" fillId="0" borderId="28" xfId="0" applyNumberFormat="1" applyBorder="1" applyAlignment="1">
      <alignment horizontal="center"/>
    </xf>
    <xf numFmtId="0" fontId="0" fillId="0" borderId="43" xfId="0" applyBorder="1"/>
    <xf numFmtId="0" fontId="9" fillId="0" borderId="36" xfId="0" applyFont="1" applyBorder="1"/>
    <xf numFmtId="168" fontId="0" fillId="0" borderId="0" xfId="0" applyNumberFormat="1" applyAlignment="1">
      <alignment horizontal="center"/>
    </xf>
    <xf numFmtId="0" fontId="0" fillId="0" borderId="19" xfId="0" applyBorder="1"/>
    <xf numFmtId="0" fontId="5" fillId="0" borderId="0" xfId="0" applyFont="1" applyAlignment="1">
      <alignment horizontal="center"/>
    </xf>
    <xf numFmtId="0" fontId="5" fillId="0" borderId="20" xfId="0" applyFont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2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47" xfId="0" applyBorder="1" applyAlignment="1">
      <alignment horizontal="center"/>
    </xf>
    <xf numFmtId="0" fontId="5" fillId="0" borderId="28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168" fontId="0" fillId="0" borderId="28" xfId="0" applyNumberFormat="1" applyBorder="1" applyAlignment="1">
      <alignment horizontal="center"/>
    </xf>
    <xf numFmtId="0" fontId="5" fillId="0" borderId="10" xfId="0" applyFont="1" applyBorder="1"/>
    <xf numFmtId="0" fontId="5" fillId="0" borderId="15" xfId="0" applyFont="1" applyBorder="1"/>
    <xf numFmtId="0" fontId="5" fillId="0" borderId="14" xfId="0" applyFont="1" applyBorder="1"/>
    <xf numFmtId="0" fontId="0" fillId="0" borderId="40" xfId="0" applyBorder="1"/>
    <xf numFmtId="2" fontId="5" fillId="0" borderId="10" xfId="0" applyNumberFormat="1" applyFont="1" applyBorder="1" applyAlignment="1">
      <alignment horizontal="center"/>
    </xf>
    <xf numFmtId="0" fontId="0" fillId="0" borderId="48" xfId="0" applyBorder="1"/>
    <xf numFmtId="0" fontId="0" fillId="0" borderId="50" xfId="0" applyBorder="1"/>
    <xf numFmtId="2" fontId="5" fillId="0" borderId="0" xfId="0" applyNumberFormat="1" applyFont="1" applyAlignment="1">
      <alignment horizontal="center"/>
    </xf>
    <xf numFmtId="168" fontId="0" fillId="0" borderId="10" xfId="0" applyNumberFormat="1" applyBorder="1" applyAlignment="1">
      <alignment horizontal="center"/>
    </xf>
    <xf numFmtId="0" fontId="10" fillId="0" borderId="10" xfId="0" applyFont="1" applyBorder="1" applyAlignment="1">
      <alignment horizontal="center"/>
    </xf>
    <xf numFmtId="167" fontId="10" fillId="0" borderId="10" xfId="0" applyNumberFormat="1" applyFont="1" applyBorder="1" applyAlignment="1">
      <alignment horizontal="center"/>
    </xf>
    <xf numFmtId="0" fontId="5" fillId="0" borderId="13" xfId="0" applyFont="1" applyBorder="1"/>
    <xf numFmtId="0" fontId="5" fillId="0" borderId="11" xfId="0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3" fillId="0" borderId="0" xfId="0" applyFont="1"/>
    <xf numFmtId="0" fontId="5" fillId="0" borderId="2" xfId="0" applyFont="1" applyBorder="1"/>
    <xf numFmtId="0" fontId="0" fillId="0" borderId="10" xfId="0" applyBorder="1" applyAlignment="1">
      <alignment horizontal="right"/>
    </xf>
    <xf numFmtId="0" fontId="1" fillId="0" borderId="15" xfId="0" applyFont="1" applyBorder="1"/>
    <xf numFmtId="0" fontId="0" fillId="0" borderId="5" xfId="0" applyBorder="1"/>
    <xf numFmtId="0" fontId="1" fillId="0" borderId="14" xfId="0" applyFont="1" applyBorder="1"/>
    <xf numFmtId="2" fontId="0" fillId="0" borderId="13" xfId="0" applyNumberFormat="1" applyBorder="1" applyAlignment="1">
      <alignment horizontal="center"/>
    </xf>
    <xf numFmtId="2" fontId="5" fillId="0" borderId="20" xfId="0" applyNumberFormat="1" applyFont="1" applyBorder="1"/>
    <xf numFmtId="168" fontId="5" fillId="0" borderId="0" xfId="0" applyNumberFormat="1" applyFont="1" applyAlignment="1">
      <alignment horizontal="center"/>
    </xf>
    <xf numFmtId="0" fontId="1" fillId="0" borderId="13" xfId="0" applyFont="1" applyBorder="1"/>
    <xf numFmtId="0" fontId="0" fillId="0" borderId="30" xfId="0" applyBorder="1" applyAlignment="1">
      <alignment horizontal="right"/>
    </xf>
    <xf numFmtId="0" fontId="5" fillId="0" borderId="0" xfId="0" applyFont="1" applyAlignment="1">
      <alignment horizontal="right"/>
    </xf>
    <xf numFmtId="0" fontId="0" fillId="0" borderId="2" xfId="0" applyBorder="1" applyAlignment="1">
      <alignment horizontal="right"/>
    </xf>
    <xf numFmtId="0" fontId="5" fillId="0" borderId="4" xfId="0" applyFont="1" applyBorder="1"/>
    <xf numFmtId="0" fontId="7" fillId="0" borderId="14" xfId="0" applyFont="1" applyBorder="1"/>
    <xf numFmtId="0" fontId="0" fillId="0" borderId="1" xfId="0" applyBorder="1" applyAlignment="1">
      <alignment horizontal="right"/>
    </xf>
    <xf numFmtId="49" fontId="3" fillId="0" borderId="45" xfId="0" applyNumberFormat="1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0" fillId="0" borderId="8" xfId="0" applyBorder="1"/>
    <xf numFmtId="0" fontId="3" fillId="0" borderId="6" xfId="0" applyFon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8" xfId="1" applyNumberFormat="1" applyFont="1" applyBorder="1" applyAlignment="1">
      <alignment horizontal="center"/>
    </xf>
    <xf numFmtId="2" fontId="0" fillId="0" borderId="0" xfId="0" applyNumberFormat="1"/>
    <xf numFmtId="2" fontId="5" fillId="0" borderId="0" xfId="0" applyNumberFormat="1" applyFont="1"/>
    <xf numFmtId="0" fontId="1" fillId="0" borderId="4" xfId="0" applyFont="1" applyBorder="1"/>
    <xf numFmtId="0" fontId="5" fillId="0" borderId="36" xfId="0" applyFont="1" applyBorder="1"/>
    <xf numFmtId="0" fontId="0" fillId="0" borderId="4" xfId="0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28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0" fillId="0" borderId="39" xfId="0" applyBorder="1"/>
    <xf numFmtId="2" fontId="0" fillId="0" borderId="31" xfId="0" applyNumberFormat="1" applyBorder="1"/>
    <xf numFmtId="0" fontId="0" fillId="0" borderId="32" xfId="0" applyBorder="1" applyAlignment="1">
      <alignment horizontal="right"/>
    </xf>
    <xf numFmtId="0" fontId="1" fillId="0" borderId="34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32" xfId="0" applyFont="1" applyBorder="1"/>
    <xf numFmtId="0" fontId="5" fillId="0" borderId="19" xfId="0" applyFont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38" xfId="0" applyBorder="1"/>
    <xf numFmtId="2" fontId="0" fillId="0" borderId="28" xfId="0" applyNumberFormat="1" applyBorder="1"/>
    <xf numFmtId="2" fontId="0" fillId="0" borderId="20" xfId="0" applyNumberFormat="1" applyBorder="1" applyAlignment="1">
      <alignment horizontal="center"/>
    </xf>
    <xf numFmtId="0" fontId="5" fillId="0" borderId="19" xfId="0" applyFont="1" applyBorder="1" applyAlignment="1">
      <alignment horizontal="center"/>
    </xf>
    <xf numFmtId="2" fontId="5" fillId="0" borderId="53" xfId="0" applyNumberFormat="1" applyFont="1" applyBorder="1" applyAlignment="1">
      <alignment horizontal="center"/>
    </xf>
    <xf numFmtId="168" fontId="5" fillId="0" borderId="10" xfId="0" applyNumberFormat="1" applyFont="1" applyBorder="1" applyAlignment="1">
      <alignment horizontal="center"/>
    </xf>
    <xf numFmtId="0" fontId="5" fillId="0" borderId="1" xfId="0" applyFont="1" applyBorder="1"/>
    <xf numFmtId="2" fontId="5" fillId="0" borderId="40" xfId="0" applyNumberFormat="1" applyFont="1" applyBorder="1"/>
    <xf numFmtId="0" fontId="0" fillId="0" borderId="43" xfId="0" applyBorder="1" applyAlignment="1">
      <alignment horizontal="center"/>
    </xf>
    <xf numFmtId="2" fontId="0" fillId="0" borderId="41" xfId="0" applyNumberFormat="1" applyBorder="1" applyAlignment="1">
      <alignment horizontal="center"/>
    </xf>
    <xf numFmtId="0" fontId="0" fillId="0" borderId="42" xfId="0" applyBorder="1" applyAlignment="1">
      <alignment horizontal="center"/>
    </xf>
    <xf numFmtId="168" fontId="0" fillId="0" borderId="40" xfId="0" applyNumberFormat="1" applyBorder="1" applyAlignment="1">
      <alignment horizontal="center"/>
    </xf>
    <xf numFmtId="0" fontId="1" fillId="0" borderId="54" xfId="0" applyFont="1" applyBorder="1"/>
    <xf numFmtId="0" fontId="1" fillId="0" borderId="55" xfId="0" applyFont="1" applyBorder="1"/>
    <xf numFmtId="0" fontId="0" fillId="0" borderId="56" xfId="0" applyBorder="1" applyAlignment="1">
      <alignment horizontal="center"/>
    </xf>
    <xf numFmtId="0" fontId="5" fillId="0" borderId="56" xfId="0" applyFont="1" applyBorder="1" applyAlignment="1">
      <alignment horizontal="center"/>
    </xf>
    <xf numFmtId="2" fontId="0" fillId="0" borderId="57" xfId="0" applyNumberFormat="1" applyBorder="1" applyAlignment="1">
      <alignment horizontal="center"/>
    </xf>
    <xf numFmtId="0" fontId="5" fillId="0" borderId="32" xfId="0" applyFont="1" applyBorder="1" applyAlignment="1">
      <alignment horizontal="right"/>
    </xf>
    <xf numFmtId="49" fontId="3" fillId="0" borderId="7" xfId="0" applyNumberFormat="1" applyFont="1" applyBorder="1" applyAlignment="1">
      <alignment horizontal="left"/>
    </xf>
    <xf numFmtId="49" fontId="3" fillId="0" borderId="7" xfId="0" applyNumberFormat="1" applyFont="1" applyBorder="1"/>
    <xf numFmtId="0" fontId="3" fillId="0" borderId="7" xfId="0" applyFont="1" applyBorder="1" applyAlignment="1">
      <alignment horizontal="left"/>
    </xf>
    <xf numFmtId="2" fontId="0" fillId="0" borderId="31" xfId="0" applyNumberFormat="1" applyBorder="1" applyAlignment="1">
      <alignment horizontal="center"/>
    </xf>
    <xf numFmtId="2" fontId="0" fillId="0" borderId="40" xfId="0" applyNumberForma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0" fillId="0" borderId="28" xfId="0" applyBorder="1" applyAlignment="1">
      <alignment horizontal="right"/>
    </xf>
    <xf numFmtId="1" fontId="0" fillId="0" borderId="10" xfId="0" applyNumberFormat="1" applyBorder="1" applyAlignment="1">
      <alignment horizontal="right"/>
    </xf>
    <xf numFmtId="0" fontId="5" fillId="0" borderId="39" xfId="0" applyFont="1" applyBorder="1"/>
    <xf numFmtId="0" fontId="5" fillId="0" borderId="43" xfId="0" applyFont="1" applyBorder="1"/>
    <xf numFmtId="0" fontId="0" fillId="0" borderId="35" xfId="0" applyBorder="1"/>
    <xf numFmtId="0" fontId="1" fillId="0" borderId="52" xfId="0" applyFont="1" applyBorder="1"/>
    <xf numFmtId="0" fontId="1" fillId="0" borderId="38" xfId="0" applyFont="1" applyBorder="1"/>
    <xf numFmtId="0" fontId="5" fillId="0" borderId="52" xfId="0" applyFont="1" applyBorder="1"/>
    <xf numFmtId="166" fontId="0" fillId="0" borderId="0" xfId="0" applyNumberFormat="1"/>
    <xf numFmtId="2" fontId="0" fillId="0" borderId="2" xfId="0" applyNumberFormat="1" applyBorder="1"/>
    <xf numFmtId="168" fontId="0" fillId="0" borderId="2" xfId="0" applyNumberFormat="1" applyBorder="1" applyAlignment="1">
      <alignment horizontal="center"/>
    </xf>
    <xf numFmtId="166" fontId="0" fillId="0" borderId="20" xfId="0" applyNumberFormat="1" applyBorder="1"/>
    <xf numFmtId="166" fontId="0" fillId="0" borderId="40" xfId="0" applyNumberFormat="1" applyBorder="1"/>
    <xf numFmtId="0" fontId="0" fillId="0" borderId="47" xfId="0" applyBorder="1"/>
    <xf numFmtId="0" fontId="0" fillId="0" borderId="58" xfId="0" applyBorder="1"/>
    <xf numFmtId="166" fontId="0" fillId="0" borderId="12" xfId="0" applyNumberFormat="1" applyBorder="1"/>
    <xf numFmtId="0" fontId="5" fillId="0" borderId="19" xfId="0" applyFont="1" applyBorder="1"/>
    <xf numFmtId="2" fontId="0" fillId="0" borderId="53" xfId="0" applyNumberFormat="1" applyBorder="1"/>
    <xf numFmtId="0" fontId="5" fillId="0" borderId="41" xfId="0" applyFont="1" applyBorder="1" applyAlignment="1">
      <alignment horizontal="left"/>
    </xf>
    <xf numFmtId="2" fontId="5" fillId="0" borderId="1" xfId="0" applyNumberFormat="1" applyFont="1" applyBorder="1"/>
    <xf numFmtId="0" fontId="5" fillId="0" borderId="46" xfId="0" applyFont="1" applyBorder="1"/>
    <xf numFmtId="0" fontId="5" fillId="0" borderId="50" xfId="0" applyFont="1" applyBorder="1"/>
    <xf numFmtId="0" fontId="1" fillId="0" borderId="2" xfId="0" applyFont="1" applyBorder="1"/>
    <xf numFmtId="0" fontId="5" fillId="0" borderId="2" xfId="0" applyFont="1" applyBorder="1" applyAlignment="1">
      <alignment horizontal="center"/>
    </xf>
    <xf numFmtId="2" fontId="0" fillId="0" borderId="37" xfId="0" applyNumberForma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6" xfId="0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0" xfId="0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5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52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3.2" x14ac:dyDescent="0.25"/>
  <cols>
    <col min="1" max="1" width="2.88671875" customWidth="1"/>
    <col min="2" max="2" width="2.88671875" bestFit="1" customWidth="1"/>
    <col min="3" max="3" width="23.6640625" customWidth="1"/>
    <col min="4" max="4" width="6.5546875" style="11" customWidth="1"/>
    <col min="5" max="5" width="5.88671875" style="2" customWidth="1"/>
    <col min="6" max="6" width="16.109375" customWidth="1"/>
    <col min="7" max="7" width="30.6640625" customWidth="1"/>
  </cols>
  <sheetData>
    <row r="1" spans="1:23" ht="21" x14ac:dyDescent="0.4">
      <c r="A1" s="16"/>
      <c r="B1" s="17"/>
      <c r="C1" s="65" t="s">
        <v>179</v>
      </c>
      <c r="D1" s="66"/>
      <c r="E1" s="65"/>
      <c r="F1" s="65"/>
      <c r="G1" s="122"/>
    </row>
    <row r="2" spans="1:23" x14ac:dyDescent="0.25">
      <c r="A2" s="16"/>
      <c r="B2" s="17"/>
      <c r="C2" s="17"/>
      <c r="D2" s="124"/>
      <c r="E2" s="125"/>
      <c r="F2" s="17"/>
      <c r="G2" s="122"/>
    </row>
    <row r="3" spans="1:23" ht="15" x14ac:dyDescent="0.25">
      <c r="A3" s="12" t="s">
        <v>86</v>
      </c>
      <c r="B3" s="12" t="s">
        <v>87</v>
      </c>
      <c r="C3" s="12" t="s">
        <v>0</v>
      </c>
      <c r="D3" s="13" t="s">
        <v>49</v>
      </c>
      <c r="E3" s="14" t="s">
        <v>50</v>
      </c>
      <c r="F3" s="12" t="s">
        <v>51</v>
      </c>
      <c r="G3" s="12" t="s">
        <v>9</v>
      </c>
      <c r="V3" t="s">
        <v>2</v>
      </c>
    </row>
    <row r="4" spans="1:23" ht="15" x14ac:dyDescent="0.25">
      <c r="A4" s="12" t="s">
        <v>86</v>
      </c>
      <c r="B4" s="12"/>
      <c r="C4" s="12" t="s">
        <v>117</v>
      </c>
      <c r="D4" s="13" t="s">
        <v>204</v>
      </c>
      <c r="E4" s="14">
        <v>10</v>
      </c>
      <c r="F4" s="12" t="s">
        <v>197</v>
      </c>
      <c r="G4" s="12" t="s">
        <v>74</v>
      </c>
      <c r="K4" t="s">
        <v>2</v>
      </c>
      <c r="M4" s="88" t="s">
        <v>2</v>
      </c>
    </row>
    <row r="5" spans="1:23" ht="15" x14ac:dyDescent="0.25">
      <c r="A5" s="12" t="s">
        <v>86</v>
      </c>
      <c r="B5" s="12" t="s">
        <v>87</v>
      </c>
      <c r="C5" s="12" t="s">
        <v>90</v>
      </c>
      <c r="D5" s="13" t="s">
        <v>204</v>
      </c>
      <c r="E5" s="14">
        <v>12</v>
      </c>
      <c r="F5" s="12" t="s">
        <v>198</v>
      </c>
      <c r="G5" s="12" t="s">
        <v>74</v>
      </c>
    </row>
    <row r="6" spans="1:23" ht="15" x14ac:dyDescent="0.25">
      <c r="A6" s="12" t="s">
        <v>86</v>
      </c>
      <c r="B6" s="12" t="s">
        <v>87</v>
      </c>
      <c r="C6" s="12" t="s">
        <v>100</v>
      </c>
      <c r="D6" s="13" t="s">
        <v>204</v>
      </c>
      <c r="E6" s="14">
        <v>12</v>
      </c>
      <c r="F6" s="12" t="s">
        <v>199</v>
      </c>
      <c r="G6" s="12" t="s">
        <v>74</v>
      </c>
    </row>
    <row r="7" spans="1:23" ht="15" x14ac:dyDescent="0.25">
      <c r="A7" s="12" t="s">
        <v>86</v>
      </c>
      <c r="B7" s="12" t="s">
        <v>87</v>
      </c>
      <c r="C7" s="12" t="s">
        <v>99</v>
      </c>
      <c r="D7" s="13" t="s">
        <v>205</v>
      </c>
      <c r="E7" s="14">
        <v>12</v>
      </c>
      <c r="F7" s="12" t="s">
        <v>200</v>
      </c>
      <c r="G7" s="12" t="s">
        <v>74</v>
      </c>
      <c r="O7" t="s">
        <v>2</v>
      </c>
    </row>
    <row r="8" spans="1:23" ht="15" x14ac:dyDescent="0.25">
      <c r="A8" s="12" t="s">
        <v>86</v>
      </c>
      <c r="B8" s="12" t="s">
        <v>87</v>
      </c>
      <c r="C8" s="12" t="s">
        <v>106</v>
      </c>
      <c r="D8" s="13" t="s">
        <v>210</v>
      </c>
      <c r="E8" s="14">
        <v>12</v>
      </c>
      <c r="F8" s="12" t="s">
        <v>198</v>
      </c>
      <c r="G8" s="12" t="s">
        <v>195</v>
      </c>
    </row>
    <row r="9" spans="1:23" ht="15" x14ac:dyDescent="0.25">
      <c r="A9" s="12"/>
      <c r="B9" s="12" t="s">
        <v>87</v>
      </c>
      <c r="C9" s="12" t="s">
        <v>103</v>
      </c>
      <c r="D9" s="13" t="s">
        <v>206</v>
      </c>
      <c r="E9" s="14">
        <v>12</v>
      </c>
      <c r="F9" s="12" t="s">
        <v>197</v>
      </c>
      <c r="G9" s="12" t="s">
        <v>195</v>
      </c>
      <c r="M9" t="s">
        <v>2</v>
      </c>
    </row>
    <row r="10" spans="1:23" ht="15" x14ac:dyDescent="0.25">
      <c r="A10" s="12" t="s">
        <v>86</v>
      </c>
      <c r="B10" s="12" t="s">
        <v>87</v>
      </c>
      <c r="C10" s="12" t="s">
        <v>107</v>
      </c>
      <c r="D10" s="13" t="s">
        <v>206</v>
      </c>
      <c r="E10" s="14">
        <v>11</v>
      </c>
      <c r="F10" s="12" t="s">
        <v>197</v>
      </c>
      <c r="G10" s="12" t="s">
        <v>195</v>
      </c>
    </row>
    <row r="11" spans="1:23" ht="15" x14ac:dyDescent="0.25">
      <c r="A11" s="12" t="s">
        <v>86</v>
      </c>
      <c r="B11" s="12" t="s">
        <v>87</v>
      </c>
      <c r="C11" s="12" t="s">
        <v>111</v>
      </c>
      <c r="D11" s="13" t="s">
        <v>206</v>
      </c>
      <c r="E11" s="14">
        <v>11</v>
      </c>
      <c r="F11" s="12" t="s">
        <v>198</v>
      </c>
      <c r="G11" s="12" t="s">
        <v>82</v>
      </c>
    </row>
    <row r="12" spans="1:23" ht="15" x14ac:dyDescent="0.25">
      <c r="A12" s="12"/>
      <c r="B12" s="12" t="s">
        <v>87</v>
      </c>
      <c r="C12" s="12" t="s">
        <v>112</v>
      </c>
      <c r="D12" s="13" t="s">
        <v>207</v>
      </c>
      <c r="E12" s="14">
        <v>10</v>
      </c>
      <c r="F12" s="12" t="s">
        <v>202</v>
      </c>
      <c r="G12" s="12" t="s">
        <v>82</v>
      </c>
    </row>
    <row r="13" spans="1:23" ht="15" x14ac:dyDescent="0.25">
      <c r="A13" s="12"/>
      <c r="B13" s="12"/>
      <c r="C13" s="12" t="s">
        <v>113</v>
      </c>
      <c r="D13" s="13" t="s">
        <v>210</v>
      </c>
      <c r="E13" s="14">
        <v>12</v>
      </c>
      <c r="F13" s="12" t="s">
        <v>197</v>
      </c>
      <c r="G13" s="12" t="s">
        <v>73</v>
      </c>
      <c r="K13" t="s">
        <v>2</v>
      </c>
    </row>
    <row r="14" spans="1:23" ht="15" x14ac:dyDescent="0.25">
      <c r="A14" s="12" t="s">
        <v>86</v>
      </c>
      <c r="B14" s="12" t="s">
        <v>87</v>
      </c>
      <c r="C14" s="12" t="s">
        <v>114</v>
      </c>
      <c r="D14" s="13" t="s">
        <v>204</v>
      </c>
      <c r="E14" s="14">
        <v>12</v>
      </c>
      <c r="F14" s="12" t="s">
        <v>197</v>
      </c>
      <c r="G14" s="12" t="s">
        <v>73</v>
      </c>
      <c r="O14" t="s">
        <v>2</v>
      </c>
    </row>
    <row r="15" spans="1:23" ht="15" x14ac:dyDescent="0.25">
      <c r="A15" s="12" t="s">
        <v>86</v>
      </c>
      <c r="B15" s="12" t="s">
        <v>87</v>
      </c>
      <c r="C15" s="12" t="s">
        <v>96</v>
      </c>
      <c r="D15" s="13" t="s">
        <v>209</v>
      </c>
      <c r="E15" s="14">
        <v>12</v>
      </c>
      <c r="F15" s="12" t="s">
        <v>198</v>
      </c>
      <c r="G15" s="12" t="s">
        <v>72</v>
      </c>
      <c r="J15" s="88" t="s">
        <v>2</v>
      </c>
      <c r="N15" t="s">
        <v>2</v>
      </c>
      <c r="W15" t="s">
        <v>2</v>
      </c>
    </row>
    <row r="16" spans="1:23" ht="15" x14ac:dyDescent="0.25">
      <c r="A16" s="12" t="s">
        <v>86</v>
      </c>
      <c r="B16" s="12" t="s">
        <v>87</v>
      </c>
      <c r="C16" s="12" t="s">
        <v>109</v>
      </c>
      <c r="D16" s="13" t="s">
        <v>206</v>
      </c>
      <c r="E16" s="14">
        <v>12</v>
      </c>
      <c r="F16" s="12" t="s">
        <v>199</v>
      </c>
      <c r="G16" s="12" t="s">
        <v>72</v>
      </c>
    </row>
    <row r="17" spans="1:17" ht="15" x14ac:dyDescent="0.25">
      <c r="A17" s="12" t="s">
        <v>86</v>
      </c>
      <c r="B17" s="12" t="s">
        <v>87</v>
      </c>
      <c r="C17" s="12" t="s">
        <v>95</v>
      </c>
      <c r="D17" s="13" t="s">
        <v>212</v>
      </c>
      <c r="E17" s="14">
        <v>12</v>
      </c>
      <c r="F17" s="12" t="s">
        <v>201</v>
      </c>
      <c r="G17" s="12" t="s">
        <v>72</v>
      </c>
      <c r="N17" s="88" t="s">
        <v>2</v>
      </c>
    </row>
    <row r="18" spans="1:17" ht="15" x14ac:dyDescent="0.25">
      <c r="A18" s="12" t="s">
        <v>86</v>
      </c>
      <c r="B18" s="18" t="s">
        <v>87</v>
      </c>
      <c r="C18" s="12" t="s">
        <v>129</v>
      </c>
      <c r="D18" s="13" t="s">
        <v>204</v>
      </c>
      <c r="E18" s="14">
        <v>9</v>
      </c>
      <c r="F18" s="22" t="s">
        <v>197</v>
      </c>
      <c r="G18" s="12" t="s">
        <v>123</v>
      </c>
    </row>
    <row r="19" spans="1:17" ht="15" x14ac:dyDescent="0.25">
      <c r="A19" s="12"/>
      <c r="B19" s="18" t="s">
        <v>87</v>
      </c>
      <c r="C19" s="12" t="s">
        <v>196</v>
      </c>
      <c r="D19" s="13" t="s">
        <v>208</v>
      </c>
      <c r="E19" s="14">
        <v>12</v>
      </c>
      <c r="F19" s="22" t="s">
        <v>197</v>
      </c>
      <c r="G19" s="12" t="s">
        <v>127</v>
      </c>
    </row>
    <row r="20" spans="1:17" ht="15" x14ac:dyDescent="0.25">
      <c r="A20" s="12" t="s">
        <v>56</v>
      </c>
      <c r="B20" s="18"/>
      <c r="C20" s="22" t="s">
        <v>55</v>
      </c>
      <c r="D20" s="13"/>
      <c r="E20" s="123"/>
      <c r="F20" s="19" t="s">
        <v>2</v>
      </c>
      <c r="G20" s="22"/>
    </row>
    <row r="21" spans="1:17" ht="15.6" x14ac:dyDescent="0.3">
      <c r="A21" s="18"/>
      <c r="B21" s="22"/>
      <c r="C21" s="15" t="s">
        <v>52</v>
      </c>
      <c r="D21" s="13"/>
      <c r="E21" s="14"/>
      <c r="F21" s="12" t="s">
        <v>2</v>
      </c>
      <c r="G21" s="12"/>
      <c r="Q21" t="s">
        <v>2</v>
      </c>
    </row>
    <row r="22" spans="1:17" ht="15" x14ac:dyDescent="0.25">
      <c r="A22" s="18"/>
      <c r="B22" s="22"/>
      <c r="C22" s="12" t="s">
        <v>151</v>
      </c>
      <c r="D22" s="13" t="s">
        <v>206</v>
      </c>
      <c r="E22" s="14">
        <v>12</v>
      </c>
      <c r="F22" s="12" t="s">
        <v>201</v>
      </c>
      <c r="G22" s="12" t="s">
        <v>82</v>
      </c>
    </row>
    <row r="23" spans="1:17" ht="15" x14ac:dyDescent="0.25">
      <c r="A23" s="18" t="s">
        <v>2</v>
      </c>
      <c r="B23" s="22"/>
      <c r="C23" s="12" t="s">
        <v>104</v>
      </c>
      <c r="D23" s="13" t="s">
        <v>209</v>
      </c>
      <c r="E23" s="14">
        <v>11</v>
      </c>
      <c r="F23" s="12" t="s">
        <v>197</v>
      </c>
      <c r="G23" s="12" t="s">
        <v>82</v>
      </c>
    </row>
    <row r="24" spans="1:17" ht="15" x14ac:dyDescent="0.25">
      <c r="A24" s="18"/>
      <c r="B24" s="22"/>
      <c r="C24" s="12" t="s">
        <v>176</v>
      </c>
      <c r="D24" s="13" t="s">
        <v>211</v>
      </c>
      <c r="E24" s="14">
        <v>12</v>
      </c>
      <c r="F24" s="12" t="s">
        <v>198</v>
      </c>
      <c r="G24" s="12" t="s">
        <v>73</v>
      </c>
    </row>
    <row r="25" spans="1:17" ht="15" x14ac:dyDescent="0.25">
      <c r="A25" s="18"/>
      <c r="B25" s="22"/>
      <c r="C25" s="12" t="s">
        <v>131</v>
      </c>
      <c r="D25" s="13" t="s">
        <v>210</v>
      </c>
      <c r="E25" s="14">
        <v>12</v>
      </c>
      <c r="F25" s="12" t="s">
        <v>198</v>
      </c>
      <c r="G25" s="12" t="s">
        <v>123</v>
      </c>
    </row>
    <row r="26" spans="1:17" ht="15" x14ac:dyDescent="0.25">
      <c r="A26" s="18"/>
      <c r="B26" s="22"/>
      <c r="C26" s="12" t="s">
        <v>134</v>
      </c>
      <c r="D26" s="13" t="s">
        <v>204</v>
      </c>
      <c r="E26" s="14">
        <v>12</v>
      </c>
      <c r="F26" s="12" t="s">
        <v>203</v>
      </c>
      <c r="G26" s="12" t="s">
        <v>123</v>
      </c>
      <c r="J26" t="s">
        <v>2</v>
      </c>
    </row>
    <row r="27" spans="1:17" ht="15" x14ac:dyDescent="0.25">
      <c r="A27" s="18"/>
      <c r="B27" s="22"/>
      <c r="C27" s="12" t="s">
        <v>110</v>
      </c>
      <c r="D27" s="13" t="s">
        <v>204</v>
      </c>
      <c r="E27" s="14">
        <v>12</v>
      </c>
      <c r="F27" s="12" t="s">
        <v>199</v>
      </c>
      <c r="G27" s="104" t="s">
        <v>72</v>
      </c>
      <c r="H27" s="10"/>
    </row>
    <row r="28" spans="1:17" ht="15" x14ac:dyDescent="0.25">
      <c r="A28" s="18"/>
      <c r="B28" s="22"/>
      <c r="C28" s="12" t="s">
        <v>108</v>
      </c>
      <c r="D28" s="13" t="s">
        <v>208</v>
      </c>
      <c r="E28" s="14">
        <v>9</v>
      </c>
      <c r="F28" s="12" t="s">
        <v>197</v>
      </c>
      <c r="G28" s="12" t="s">
        <v>72</v>
      </c>
    </row>
    <row r="29" spans="1:17" ht="15" x14ac:dyDescent="0.25">
      <c r="A29" s="18"/>
      <c r="B29" s="22"/>
      <c r="C29" s="12" t="s">
        <v>184</v>
      </c>
      <c r="D29" s="13" t="s">
        <v>207</v>
      </c>
      <c r="E29" s="14">
        <v>10</v>
      </c>
      <c r="F29" s="12" t="s">
        <v>197</v>
      </c>
      <c r="G29" s="12" t="s">
        <v>69</v>
      </c>
    </row>
    <row r="30" spans="1:17" ht="15" x14ac:dyDescent="0.25">
      <c r="A30" s="18"/>
      <c r="B30" s="19"/>
      <c r="C30" s="12" t="s">
        <v>160</v>
      </c>
      <c r="D30" s="13" t="s">
        <v>208</v>
      </c>
      <c r="E30" s="14">
        <v>12</v>
      </c>
      <c r="F30" s="12" t="s">
        <v>199</v>
      </c>
      <c r="G30" s="22" t="s">
        <v>88</v>
      </c>
    </row>
    <row r="31" spans="1:17" ht="15" x14ac:dyDescent="0.25">
      <c r="A31" s="18"/>
      <c r="B31" s="19"/>
      <c r="C31" s="19"/>
      <c r="D31" s="20"/>
      <c r="E31" s="21"/>
      <c r="F31" s="19"/>
      <c r="G31" s="122"/>
    </row>
    <row r="32" spans="1:17" ht="15" x14ac:dyDescent="0.25">
      <c r="A32" s="18"/>
      <c r="B32" s="19"/>
      <c r="C32" s="22" t="s">
        <v>53</v>
      </c>
      <c r="D32" s="13"/>
      <c r="E32" s="123"/>
      <c r="F32" s="19" t="s">
        <v>57</v>
      </c>
      <c r="G32" s="122"/>
      <c r="J32" t="s">
        <v>2</v>
      </c>
      <c r="L32" t="s">
        <v>2</v>
      </c>
      <c r="O32" t="s">
        <v>2</v>
      </c>
    </row>
    <row r="33" spans="1:15" ht="15" x14ac:dyDescent="0.25">
      <c r="A33" s="18"/>
      <c r="B33" s="19"/>
      <c r="C33" s="22" t="s">
        <v>54</v>
      </c>
      <c r="D33" s="13"/>
      <c r="E33" s="123"/>
      <c r="F33" s="19" t="s">
        <v>58</v>
      </c>
      <c r="G33" s="122"/>
    </row>
    <row r="34" spans="1:15" ht="15" x14ac:dyDescent="0.25">
      <c r="A34" s="18"/>
      <c r="B34" s="19"/>
      <c r="C34" s="19" t="s">
        <v>213</v>
      </c>
      <c r="D34" s="20"/>
      <c r="E34" s="21"/>
      <c r="F34" s="19"/>
      <c r="G34" s="122"/>
      <c r="H34" t="s">
        <v>2</v>
      </c>
      <c r="L34" t="s">
        <v>2</v>
      </c>
      <c r="M34" t="s">
        <v>2</v>
      </c>
    </row>
    <row r="35" spans="1:15" ht="15" x14ac:dyDescent="0.25">
      <c r="A35" s="18"/>
      <c r="B35" s="19"/>
      <c r="C35" s="19" t="s">
        <v>214</v>
      </c>
      <c r="D35" s="168"/>
      <c r="E35" s="21"/>
      <c r="F35" s="19"/>
      <c r="G35" s="122"/>
      <c r="O35" s="88" t="s">
        <v>2</v>
      </c>
    </row>
    <row r="36" spans="1:15" ht="15" x14ac:dyDescent="0.25">
      <c r="A36" s="18"/>
      <c r="B36" s="19"/>
      <c r="C36" s="19" t="s">
        <v>215</v>
      </c>
      <c r="D36" s="168"/>
      <c r="E36" s="21"/>
      <c r="F36" s="19"/>
      <c r="G36" s="122"/>
      <c r="O36" s="88"/>
    </row>
    <row r="37" spans="1:15" ht="15" x14ac:dyDescent="0.25">
      <c r="A37" s="18"/>
      <c r="B37" s="19"/>
      <c r="C37" s="19" t="s">
        <v>216</v>
      </c>
      <c r="D37" s="20"/>
      <c r="E37" s="21"/>
      <c r="F37" s="19"/>
      <c r="G37" s="122"/>
      <c r="O37" s="88"/>
    </row>
    <row r="38" spans="1:15" ht="15" x14ac:dyDescent="0.25">
      <c r="A38" s="18"/>
      <c r="B38" s="19"/>
      <c r="C38" s="19" t="s">
        <v>217</v>
      </c>
      <c r="D38" s="169"/>
      <c r="E38" s="170"/>
      <c r="F38" s="170"/>
      <c r="G38" s="122"/>
    </row>
    <row r="39" spans="1:15" ht="15" x14ac:dyDescent="0.25">
      <c r="A39" s="18"/>
      <c r="B39" s="19"/>
      <c r="C39" s="19" t="s">
        <v>218</v>
      </c>
      <c r="D39" s="20"/>
      <c r="E39" s="21"/>
      <c r="F39" s="19"/>
      <c r="G39" s="122"/>
    </row>
    <row r="40" spans="1:15" ht="15" x14ac:dyDescent="0.25">
      <c r="A40" s="18"/>
      <c r="B40" s="19"/>
      <c r="C40" s="19" t="s">
        <v>219</v>
      </c>
      <c r="D40" s="20"/>
      <c r="E40" s="21"/>
      <c r="F40" s="19"/>
      <c r="G40" s="122"/>
    </row>
    <row r="41" spans="1:15" ht="15" x14ac:dyDescent="0.25">
      <c r="A41" s="18"/>
      <c r="B41" s="19"/>
      <c r="C41" s="22" t="s">
        <v>193</v>
      </c>
      <c r="D41" s="13"/>
      <c r="E41" s="14"/>
      <c r="F41" s="12"/>
      <c r="G41" s="108"/>
    </row>
    <row r="42" spans="1:15" ht="15" x14ac:dyDescent="0.25">
      <c r="A42" s="18"/>
      <c r="B42" s="19"/>
      <c r="C42" s="22" t="s">
        <v>194</v>
      </c>
      <c r="D42" s="13"/>
      <c r="E42" s="14"/>
      <c r="F42" s="18"/>
      <c r="G42" s="122"/>
    </row>
    <row r="43" spans="1:15" ht="15" x14ac:dyDescent="0.25">
      <c r="A43" s="199" t="s">
        <v>180</v>
      </c>
      <c r="B43" s="200"/>
      <c r="C43" s="201"/>
      <c r="D43" s="120" t="s">
        <v>27</v>
      </c>
      <c r="E43" s="121" t="s">
        <v>28</v>
      </c>
      <c r="F43" s="104"/>
    </row>
    <row r="44" spans="1:15" ht="15" x14ac:dyDescent="0.25">
      <c r="A44" s="12" t="s">
        <v>74</v>
      </c>
      <c r="B44" s="12"/>
      <c r="C44" s="12"/>
      <c r="D44" s="13" t="s">
        <v>154</v>
      </c>
      <c r="E44" s="14">
        <v>0</v>
      </c>
      <c r="F44" s="104"/>
    </row>
    <row r="45" spans="1:15" ht="15" x14ac:dyDescent="0.25">
      <c r="A45" s="12" t="s">
        <v>71</v>
      </c>
      <c r="B45" s="12"/>
      <c r="C45" s="12"/>
      <c r="D45" s="13" t="s">
        <v>84</v>
      </c>
      <c r="E45" s="14">
        <v>2</v>
      </c>
      <c r="F45" s="104"/>
    </row>
    <row r="46" spans="1:15" ht="15" x14ac:dyDescent="0.25">
      <c r="A46" s="12" t="s">
        <v>82</v>
      </c>
      <c r="B46" s="108"/>
      <c r="C46" s="108"/>
      <c r="D46" s="13" t="s">
        <v>84</v>
      </c>
      <c r="E46" s="14">
        <v>2</v>
      </c>
    </row>
    <row r="47" spans="1:15" ht="15" x14ac:dyDescent="0.25">
      <c r="A47" s="12" t="s">
        <v>73</v>
      </c>
      <c r="B47" s="108"/>
      <c r="C47" s="108"/>
      <c r="D47" s="13" t="s">
        <v>84</v>
      </c>
      <c r="E47" s="14">
        <v>2</v>
      </c>
    </row>
    <row r="48" spans="1:15" ht="15" x14ac:dyDescent="0.25">
      <c r="A48" s="12" t="s">
        <v>72</v>
      </c>
      <c r="B48" s="108"/>
      <c r="C48" s="108"/>
      <c r="D48" s="13" t="s">
        <v>85</v>
      </c>
      <c r="E48" s="14">
        <v>4</v>
      </c>
    </row>
    <row r="49" spans="1:5" ht="15" x14ac:dyDescent="0.25">
      <c r="A49" s="12" t="s">
        <v>123</v>
      </c>
      <c r="B49" s="108"/>
      <c r="C49" s="108"/>
      <c r="D49" s="13" t="s">
        <v>155</v>
      </c>
      <c r="E49" s="14">
        <v>5</v>
      </c>
    </row>
    <row r="50" spans="1:5" ht="15" x14ac:dyDescent="0.25">
      <c r="A50" s="12" t="s">
        <v>69</v>
      </c>
      <c r="B50" s="108"/>
      <c r="C50" s="108"/>
      <c r="D50" s="13" t="s">
        <v>181</v>
      </c>
      <c r="E50" s="14">
        <v>6</v>
      </c>
    </row>
    <row r="51" spans="1:5" ht="15" x14ac:dyDescent="0.25">
      <c r="A51" s="12" t="s">
        <v>127</v>
      </c>
      <c r="B51" s="108"/>
      <c r="C51" s="108"/>
      <c r="D51" s="13" t="s">
        <v>119</v>
      </c>
      <c r="E51" s="14">
        <v>7</v>
      </c>
    </row>
    <row r="52" spans="1:5" ht="15" x14ac:dyDescent="0.25">
      <c r="A52" s="12" t="s">
        <v>70</v>
      </c>
      <c r="B52" s="108"/>
      <c r="C52" s="108"/>
      <c r="D52" s="13" t="s">
        <v>182</v>
      </c>
      <c r="E52" s="14">
        <v>8</v>
      </c>
    </row>
  </sheetData>
  <mergeCells count="1">
    <mergeCell ref="A43:C43"/>
  </mergeCells>
  <phoneticPr fontId="0" type="noConversion"/>
  <pageMargins left="1" right="0.5" top="0.5" bottom="0.25" header="0.5" footer="0.5"/>
  <pageSetup orientation="portrait" r:id="rId1"/>
  <headerFooter alignWithMargins="0"/>
  <ignoredErrors>
    <ignoredError sqref="D44 D49 D46 D48 D51 D45 D52 D50 D47" numberStoredAsText="1"/>
    <ignoredError sqref="D20:D21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81"/>
  <sheetViews>
    <sheetView workbookViewId="0">
      <selection sqref="A1:T1"/>
    </sheetView>
  </sheetViews>
  <sheetFormatPr defaultRowHeight="13.2" x14ac:dyDescent="0.25"/>
  <cols>
    <col min="1" max="1" width="3" bestFit="1" customWidth="1"/>
    <col min="3" max="3" width="5.33203125" customWidth="1"/>
    <col min="4" max="4" width="5.6640625" customWidth="1"/>
    <col min="5" max="5" width="6.33203125" customWidth="1"/>
    <col min="6" max="6" width="4.6640625" style="2" customWidth="1"/>
    <col min="7" max="7" width="4.6640625" customWidth="1"/>
    <col min="8" max="8" width="4.6640625" style="2" customWidth="1"/>
    <col min="9" max="9" width="5.33203125" customWidth="1"/>
    <col min="10" max="10" width="2.6640625" customWidth="1"/>
    <col min="11" max="11" width="5.5546875" bestFit="1" customWidth="1"/>
    <col min="12" max="12" width="4.6640625" customWidth="1"/>
    <col min="13" max="13" width="5.6640625" customWidth="1"/>
    <col min="14" max="15" width="4.6640625" customWidth="1"/>
    <col min="16" max="16" width="6.33203125" customWidth="1"/>
    <col min="17" max="17" width="4.77734375" customWidth="1"/>
    <col min="18" max="19" width="4.6640625" customWidth="1"/>
    <col min="20" max="20" width="5.33203125" customWidth="1"/>
  </cols>
  <sheetData>
    <row r="1" spans="1:28" ht="21" x14ac:dyDescent="0.4">
      <c r="A1" s="207" t="s">
        <v>157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9"/>
      <c r="O1" s="209"/>
      <c r="P1" s="209"/>
      <c r="Q1" s="208"/>
      <c r="R1" s="208"/>
      <c r="S1" s="208"/>
      <c r="T1" s="210"/>
    </row>
    <row r="2" spans="1:28" x14ac:dyDescent="0.25">
      <c r="A2" s="10"/>
      <c r="B2" s="43" t="s">
        <v>44</v>
      </c>
      <c r="C2" s="43"/>
      <c r="D2" s="43"/>
      <c r="E2" s="43"/>
      <c r="F2" s="82"/>
      <c r="G2" s="43"/>
      <c r="H2" s="83" t="s">
        <v>47</v>
      </c>
      <c r="I2" s="23" t="s">
        <v>2</v>
      </c>
      <c r="J2" s="5"/>
      <c r="K2" s="52"/>
      <c r="L2" s="52" t="s">
        <v>2</v>
      </c>
      <c r="M2" s="53"/>
      <c r="N2" s="23"/>
      <c r="O2" s="5"/>
      <c r="P2" s="5"/>
      <c r="R2" s="5"/>
      <c r="S2" s="5"/>
      <c r="T2" s="8"/>
    </row>
    <row r="3" spans="1:28" x14ac:dyDescent="0.25">
      <c r="A3" s="10"/>
      <c r="B3" s="48" t="s">
        <v>45</v>
      </c>
      <c r="C3" s="24"/>
      <c r="D3" s="24"/>
      <c r="E3" s="24"/>
      <c r="F3" s="211" t="s">
        <v>29</v>
      </c>
      <c r="G3" s="211"/>
      <c r="H3" s="212"/>
      <c r="I3" s="81" t="s">
        <v>37</v>
      </c>
      <c r="J3" s="29" t="s">
        <v>2</v>
      </c>
      <c r="K3" s="211" t="s">
        <v>81</v>
      </c>
      <c r="L3" s="211"/>
      <c r="M3" s="213"/>
      <c r="N3" s="216" t="s">
        <v>2</v>
      </c>
      <c r="O3" s="217"/>
      <c r="P3" s="217"/>
      <c r="T3" s="63"/>
    </row>
    <row r="4" spans="1:28" x14ac:dyDescent="0.25">
      <c r="A4" s="10"/>
      <c r="B4" s="44" t="s">
        <v>40</v>
      </c>
      <c r="C4" s="39"/>
      <c r="D4" s="39"/>
      <c r="E4" s="41"/>
      <c r="F4" s="25" t="s">
        <v>27</v>
      </c>
      <c r="G4" s="24"/>
      <c r="H4" s="135" t="s">
        <v>28</v>
      </c>
      <c r="I4" s="81" t="s">
        <v>38</v>
      </c>
      <c r="J4" s="29" t="s">
        <v>2</v>
      </c>
      <c r="K4" s="31" t="s">
        <v>1</v>
      </c>
      <c r="L4" s="31" t="s">
        <v>60</v>
      </c>
      <c r="M4" s="78" t="s">
        <v>59</v>
      </c>
      <c r="N4" s="131" t="s">
        <v>2</v>
      </c>
      <c r="O4" s="2" t="s">
        <v>2</v>
      </c>
      <c r="P4" s="2" t="s">
        <v>2</v>
      </c>
      <c r="T4" s="63"/>
    </row>
    <row r="5" spans="1:28" x14ac:dyDescent="0.25">
      <c r="A5" s="10" t="s">
        <v>2</v>
      </c>
      <c r="B5" s="101" t="s">
        <v>74</v>
      </c>
      <c r="C5" s="29"/>
      <c r="D5" s="29"/>
      <c r="E5" s="29"/>
      <c r="F5" s="25">
        <v>8</v>
      </c>
      <c r="G5" s="90"/>
      <c r="H5" s="135">
        <v>0</v>
      </c>
      <c r="I5" s="81"/>
      <c r="J5" s="29"/>
      <c r="K5" s="31">
        <v>26</v>
      </c>
      <c r="L5" s="31">
        <v>24</v>
      </c>
      <c r="M5" s="78">
        <v>2</v>
      </c>
      <c r="N5" s="131" t="s">
        <v>2</v>
      </c>
      <c r="O5" s="77"/>
      <c r="P5" s="2"/>
      <c r="T5" s="63"/>
    </row>
    <row r="6" spans="1:28" ht="12.75" customHeight="1" x14ac:dyDescent="0.25">
      <c r="A6" s="10" t="s">
        <v>2</v>
      </c>
      <c r="B6" s="101" t="s">
        <v>71</v>
      </c>
      <c r="C6" s="29"/>
      <c r="D6" s="29"/>
      <c r="E6" s="29"/>
      <c r="F6" s="25">
        <v>6</v>
      </c>
      <c r="G6" s="24"/>
      <c r="H6" s="135">
        <v>2</v>
      </c>
      <c r="I6" s="81"/>
      <c r="J6" s="29"/>
      <c r="K6" s="31">
        <v>29</v>
      </c>
      <c r="L6" s="31">
        <v>21</v>
      </c>
      <c r="M6" s="78">
        <v>8</v>
      </c>
      <c r="N6" s="131"/>
      <c r="O6" s="77"/>
      <c r="P6" s="2"/>
      <c r="T6" s="63"/>
    </row>
    <row r="7" spans="1:28" ht="12.75" customHeight="1" x14ac:dyDescent="0.3">
      <c r="A7" s="117" t="s">
        <v>2</v>
      </c>
      <c r="B7" s="101" t="s">
        <v>82</v>
      </c>
      <c r="C7" s="29"/>
      <c r="D7" s="29"/>
      <c r="E7" s="29"/>
      <c r="F7" s="25">
        <v>6</v>
      </c>
      <c r="G7" s="24"/>
      <c r="H7" s="135">
        <v>2</v>
      </c>
      <c r="I7" s="81"/>
      <c r="J7" s="118"/>
      <c r="K7" s="31">
        <v>29</v>
      </c>
      <c r="L7" s="31">
        <v>19</v>
      </c>
      <c r="M7" s="78">
        <v>10</v>
      </c>
      <c r="N7" s="132"/>
      <c r="O7" s="133"/>
      <c r="P7" s="133"/>
      <c r="Q7" s="68"/>
      <c r="R7" s="68"/>
      <c r="S7" s="68"/>
      <c r="T7" s="63"/>
      <c r="U7" t="s">
        <v>2</v>
      </c>
    </row>
    <row r="8" spans="1:28" x14ac:dyDescent="0.25">
      <c r="A8" s="10"/>
      <c r="B8" s="28" t="s">
        <v>73</v>
      </c>
      <c r="C8" s="29"/>
      <c r="D8" s="29"/>
      <c r="E8" s="29"/>
      <c r="F8" s="25">
        <v>6</v>
      </c>
      <c r="G8" s="24"/>
      <c r="H8" s="135">
        <v>2</v>
      </c>
      <c r="I8" s="81"/>
      <c r="J8" s="29"/>
      <c r="K8" s="31">
        <v>28</v>
      </c>
      <c r="L8" s="31">
        <v>18</v>
      </c>
      <c r="M8" s="78">
        <v>10</v>
      </c>
      <c r="N8" s="131"/>
      <c r="O8" s="77"/>
      <c r="P8" s="2"/>
      <c r="T8" s="74"/>
    </row>
    <row r="9" spans="1:28" x14ac:dyDescent="0.25">
      <c r="A9" s="10"/>
      <c r="B9" s="28" t="s">
        <v>72</v>
      </c>
      <c r="C9" s="29"/>
      <c r="D9" s="29"/>
      <c r="E9" s="29"/>
      <c r="F9" s="25">
        <v>4</v>
      </c>
      <c r="G9" s="24"/>
      <c r="H9" s="135">
        <v>4</v>
      </c>
      <c r="I9" s="81"/>
      <c r="J9" s="29"/>
      <c r="K9" s="31">
        <v>29</v>
      </c>
      <c r="L9" s="31">
        <v>16</v>
      </c>
      <c r="M9" s="78">
        <v>13</v>
      </c>
      <c r="N9" s="131"/>
      <c r="O9" s="77"/>
      <c r="P9" s="2"/>
      <c r="T9" s="63"/>
    </row>
    <row r="10" spans="1:28" x14ac:dyDescent="0.25">
      <c r="A10" s="10" t="s">
        <v>2</v>
      </c>
      <c r="B10" s="28" t="s">
        <v>123</v>
      </c>
      <c r="C10" s="29"/>
      <c r="D10" s="29"/>
      <c r="E10" s="29"/>
      <c r="F10" s="25">
        <v>3</v>
      </c>
      <c r="G10" s="24" t="s">
        <v>2</v>
      </c>
      <c r="H10" s="135">
        <v>5</v>
      </c>
      <c r="I10" s="81"/>
      <c r="J10" s="29"/>
      <c r="K10" s="31">
        <v>30</v>
      </c>
      <c r="L10" s="31">
        <v>13</v>
      </c>
      <c r="M10" s="78">
        <v>17</v>
      </c>
      <c r="N10" s="131"/>
      <c r="O10" s="77"/>
      <c r="P10" s="2"/>
      <c r="T10" s="63"/>
      <c r="AB10" s="88" t="s">
        <v>2</v>
      </c>
    </row>
    <row r="11" spans="1:28" x14ac:dyDescent="0.25">
      <c r="A11" s="10" t="s">
        <v>2</v>
      </c>
      <c r="B11" s="28" t="s">
        <v>69</v>
      </c>
      <c r="C11" s="29"/>
      <c r="D11" s="29"/>
      <c r="E11" s="30"/>
      <c r="F11" s="25">
        <v>2</v>
      </c>
      <c r="G11" s="24"/>
      <c r="H11" s="135">
        <v>6</v>
      </c>
      <c r="I11" s="81"/>
      <c r="J11" s="29"/>
      <c r="K11" s="31">
        <v>26</v>
      </c>
      <c r="L11" s="31">
        <v>7</v>
      </c>
      <c r="M11" s="78">
        <v>19</v>
      </c>
      <c r="N11" s="131"/>
      <c r="O11" s="77"/>
      <c r="P11" s="2"/>
      <c r="T11" s="63"/>
      <c r="W11" t="s">
        <v>2</v>
      </c>
    </row>
    <row r="12" spans="1:28" x14ac:dyDescent="0.25">
      <c r="A12" s="10" t="s">
        <v>2</v>
      </c>
      <c r="B12" s="28" t="s">
        <v>88</v>
      </c>
      <c r="C12" s="29"/>
      <c r="D12" s="29"/>
      <c r="E12" s="29"/>
      <c r="F12" s="25">
        <v>1</v>
      </c>
      <c r="G12" s="24"/>
      <c r="H12" s="135">
        <v>7</v>
      </c>
      <c r="I12" s="81"/>
      <c r="J12" s="29"/>
      <c r="K12" s="31">
        <v>25</v>
      </c>
      <c r="L12" s="31">
        <v>4</v>
      </c>
      <c r="M12" s="78">
        <v>21</v>
      </c>
      <c r="N12" s="131"/>
      <c r="O12" s="77"/>
      <c r="P12" s="2"/>
      <c r="Q12" t="s">
        <v>2</v>
      </c>
      <c r="T12" s="63"/>
    </row>
    <row r="13" spans="1:28" x14ac:dyDescent="0.25">
      <c r="A13" s="10" t="s">
        <v>2</v>
      </c>
      <c r="B13" s="101" t="s">
        <v>70</v>
      </c>
      <c r="C13" s="29"/>
      <c r="D13" s="29"/>
      <c r="E13" s="29"/>
      <c r="F13" s="25">
        <v>0</v>
      </c>
      <c r="G13" s="24" t="s">
        <v>2</v>
      </c>
      <c r="H13" s="135">
        <v>8</v>
      </c>
      <c r="I13" s="81"/>
      <c r="J13" s="29"/>
      <c r="K13" s="31">
        <v>26</v>
      </c>
      <c r="L13" s="31">
        <v>2</v>
      </c>
      <c r="M13" s="78">
        <v>24</v>
      </c>
      <c r="N13" s="131"/>
      <c r="O13" s="77"/>
      <c r="P13" s="2"/>
      <c r="T13" s="63"/>
      <c r="X13" t="s">
        <v>2</v>
      </c>
    </row>
    <row r="14" spans="1:28" x14ac:dyDescent="0.25">
      <c r="A14" s="10" t="s">
        <v>2</v>
      </c>
      <c r="B14" s="28"/>
      <c r="C14" s="29"/>
      <c r="D14" s="29"/>
      <c r="E14" s="29"/>
      <c r="F14" s="25"/>
      <c r="G14" s="24"/>
      <c r="H14" s="135"/>
      <c r="I14" s="79" t="s">
        <v>46</v>
      </c>
      <c r="J14" s="29"/>
      <c r="K14" s="31" t="s">
        <v>2</v>
      </c>
      <c r="L14" s="31"/>
      <c r="M14" s="78"/>
      <c r="N14" s="131"/>
      <c r="O14" s="2"/>
      <c r="P14" s="2"/>
      <c r="T14" s="63"/>
    </row>
    <row r="15" spans="1:28" x14ac:dyDescent="0.25">
      <c r="A15" s="34" t="s">
        <v>2</v>
      </c>
      <c r="B15" s="45" t="s">
        <v>39</v>
      </c>
      <c r="C15" s="40"/>
      <c r="D15" s="40"/>
      <c r="E15" s="42"/>
      <c r="F15" s="37">
        <f>SUM(F5:F13)</f>
        <v>36</v>
      </c>
      <c r="G15" s="76"/>
      <c r="H15" s="84">
        <f>SUM(H5:H13)</f>
        <v>36</v>
      </c>
      <c r="I15" s="80" t="s">
        <v>37</v>
      </c>
      <c r="J15" s="6"/>
      <c r="K15" s="85">
        <f>SUM(K5:K14)</f>
        <v>248</v>
      </c>
      <c r="L15" s="85">
        <f>SUM(L5:L14)</f>
        <v>124</v>
      </c>
      <c r="M15" s="85">
        <f>SUM(M5:M14)</f>
        <v>124</v>
      </c>
      <c r="N15" s="134" t="s">
        <v>2</v>
      </c>
      <c r="O15" s="87" t="s">
        <v>2</v>
      </c>
      <c r="P15" s="77" t="s">
        <v>2</v>
      </c>
      <c r="T15" s="63"/>
    </row>
    <row r="16" spans="1:28" x14ac:dyDescent="0.25">
      <c r="A16" s="16"/>
      <c r="C16" s="5"/>
      <c r="O16" s="4"/>
      <c r="T16" s="63"/>
    </row>
    <row r="17" spans="1:33" x14ac:dyDescent="0.25">
      <c r="A17" s="23"/>
      <c r="B17" s="60" t="s">
        <v>64</v>
      </c>
      <c r="C17" s="61"/>
      <c r="D17" s="34" t="s">
        <v>2</v>
      </c>
      <c r="E17" s="6"/>
      <c r="F17" s="7"/>
      <c r="G17" s="6"/>
      <c r="H17" s="7"/>
      <c r="I17" s="6" t="s">
        <v>43</v>
      </c>
      <c r="J17" s="6"/>
      <c r="K17" s="6"/>
      <c r="L17" s="6"/>
      <c r="M17" s="6"/>
      <c r="N17" s="6"/>
      <c r="O17" s="6"/>
      <c r="P17" s="6"/>
      <c r="Q17" s="6"/>
      <c r="R17" s="64"/>
      <c r="T17" s="63"/>
    </row>
    <row r="18" spans="1:33" x14ac:dyDescent="0.25">
      <c r="A18" s="10"/>
      <c r="B18" s="24" t="s">
        <v>41</v>
      </c>
      <c r="C18" s="24"/>
      <c r="D18" s="202" t="s">
        <v>25</v>
      </c>
      <c r="E18" s="202"/>
      <c r="F18" s="202"/>
      <c r="G18" s="202"/>
      <c r="H18" s="202" t="s">
        <v>8</v>
      </c>
      <c r="I18" s="202"/>
      <c r="J18" s="26"/>
      <c r="K18" s="202" t="s">
        <v>63</v>
      </c>
      <c r="L18" s="202"/>
      <c r="M18" s="202" t="s">
        <v>15</v>
      </c>
      <c r="N18" s="202"/>
      <c r="O18" s="202" t="s">
        <v>4</v>
      </c>
      <c r="P18" s="206"/>
      <c r="Q18" s="202" t="s">
        <v>3</v>
      </c>
      <c r="R18" s="203"/>
      <c r="S18" s="214"/>
      <c r="T18" s="215"/>
      <c r="Z18" t="s">
        <v>2</v>
      </c>
    </row>
    <row r="19" spans="1:33" x14ac:dyDescent="0.25">
      <c r="A19" s="10"/>
      <c r="B19" s="24" t="s">
        <v>41</v>
      </c>
      <c r="C19" s="24"/>
      <c r="D19" s="25" t="s">
        <v>13</v>
      </c>
      <c r="E19" s="25" t="s">
        <v>24</v>
      </c>
      <c r="F19" s="32" t="s">
        <v>36</v>
      </c>
      <c r="G19" s="24" t="s">
        <v>17</v>
      </c>
      <c r="H19" s="25" t="s">
        <v>26</v>
      </c>
      <c r="I19" s="25" t="s">
        <v>17</v>
      </c>
      <c r="J19" s="25"/>
      <c r="K19" s="25" t="s">
        <v>26</v>
      </c>
      <c r="L19" s="25" t="s">
        <v>17</v>
      </c>
      <c r="M19" s="25" t="s">
        <v>26</v>
      </c>
      <c r="N19" s="24" t="s">
        <v>17</v>
      </c>
      <c r="O19" s="25" t="s">
        <v>26</v>
      </c>
      <c r="P19" s="25" t="s">
        <v>17</v>
      </c>
      <c r="Q19" s="25" t="s">
        <v>26</v>
      </c>
      <c r="R19" s="62" t="s">
        <v>17</v>
      </c>
      <c r="S19" s="134" t="s">
        <v>2</v>
      </c>
      <c r="T19" s="130" t="s">
        <v>2</v>
      </c>
      <c r="Y19" t="s">
        <v>2</v>
      </c>
    </row>
    <row r="20" spans="1:33" x14ac:dyDescent="0.25">
      <c r="A20" s="10"/>
      <c r="B20" s="101" t="s">
        <v>169</v>
      </c>
      <c r="C20" s="30"/>
      <c r="D20" s="25">
        <v>545</v>
      </c>
      <c r="E20" s="25">
        <v>585</v>
      </c>
      <c r="F20" s="32">
        <v>93.2</v>
      </c>
      <c r="G20" s="31">
        <v>1</v>
      </c>
      <c r="H20" s="25">
        <v>52</v>
      </c>
      <c r="I20" s="31">
        <v>6</v>
      </c>
      <c r="J20" s="25"/>
      <c r="K20" s="25">
        <v>294</v>
      </c>
      <c r="L20" s="31">
        <v>3</v>
      </c>
      <c r="M20" s="25">
        <v>270</v>
      </c>
      <c r="N20" s="31">
        <v>4</v>
      </c>
      <c r="O20" s="25">
        <v>56</v>
      </c>
      <c r="P20" s="31">
        <v>4</v>
      </c>
      <c r="Q20" s="25">
        <v>371</v>
      </c>
      <c r="R20" s="78">
        <v>6</v>
      </c>
      <c r="S20" s="134" t="s">
        <v>2</v>
      </c>
      <c r="T20" s="136"/>
      <c r="AA20" t="s">
        <v>2</v>
      </c>
    </row>
    <row r="21" spans="1:33" x14ac:dyDescent="0.25">
      <c r="A21" s="10"/>
      <c r="B21" s="101" t="s">
        <v>138</v>
      </c>
      <c r="C21" s="30"/>
      <c r="D21" s="25">
        <v>568</v>
      </c>
      <c r="E21" s="25">
        <v>646</v>
      </c>
      <c r="F21" s="32">
        <v>87.9</v>
      </c>
      <c r="G21" s="31">
        <v>6</v>
      </c>
      <c r="H21" s="25">
        <v>72</v>
      </c>
      <c r="I21" s="31">
        <v>2</v>
      </c>
      <c r="J21" s="25"/>
      <c r="K21" s="25">
        <v>372</v>
      </c>
      <c r="L21" s="31">
        <v>1</v>
      </c>
      <c r="M21" s="25">
        <v>320</v>
      </c>
      <c r="N21" s="31">
        <v>1</v>
      </c>
      <c r="O21" s="25">
        <v>50</v>
      </c>
      <c r="P21" s="31">
        <v>6</v>
      </c>
      <c r="Q21" s="25">
        <v>412</v>
      </c>
      <c r="R21" s="78">
        <v>4</v>
      </c>
      <c r="S21" s="131"/>
      <c r="T21" s="136"/>
      <c r="AA21" s="88" t="s">
        <v>2</v>
      </c>
      <c r="AG21" t="s">
        <v>2</v>
      </c>
    </row>
    <row r="22" spans="1:33" x14ac:dyDescent="0.25">
      <c r="A22" s="10"/>
      <c r="B22" s="101" t="s">
        <v>82</v>
      </c>
      <c r="C22" s="30"/>
      <c r="D22" s="31">
        <v>595</v>
      </c>
      <c r="E22" s="25">
        <v>651</v>
      </c>
      <c r="F22" s="32">
        <v>91.4</v>
      </c>
      <c r="G22" s="31">
        <v>2</v>
      </c>
      <c r="H22" s="25">
        <v>67</v>
      </c>
      <c r="I22" s="31">
        <v>5</v>
      </c>
      <c r="J22" s="25"/>
      <c r="K22" s="25">
        <v>332</v>
      </c>
      <c r="L22" s="31">
        <v>2</v>
      </c>
      <c r="M22" s="25">
        <v>312</v>
      </c>
      <c r="N22" s="31">
        <v>2</v>
      </c>
      <c r="O22" s="25">
        <v>54</v>
      </c>
      <c r="P22" s="31">
        <v>5</v>
      </c>
      <c r="Q22" s="25">
        <v>448</v>
      </c>
      <c r="R22" s="78">
        <v>3</v>
      </c>
      <c r="S22" s="131"/>
      <c r="T22" s="136"/>
      <c r="AF22" t="s">
        <v>2</v>
      </c>
    </row>
    <row r="23" spans="1:33" x14ac:dyDescent="0.25">
      <c r="A23" s="10"/>
      <c r="B23" s="101" t="s">
        <v>139</v>
      </c>
      <c r="C23" s="30"/>
      <c r="D23" s="25">
        <v>552</v>
      </c>
      <c r="E23" s="25">
        <v>613</v>
      </c>
      <c r="F23" s="32">
        <v>90</v>
      </c>
      <c r="G23" s="31">
        <v>4</v>
      </c>
      <c r="H23" s="25">
        <v>86</v>
      </c>
      <c r="I23" s="31">
        <v>1</v>
      </c>
      <c r="J23" s="25"/>
      <c r="K23" s="25">
        <v>252</v>
      </c>
      <c r="L23" s="31">
        <v>6</v>
      </c>
      <c r="M23" s="25">
        <v>209</v>
      </c>
      <c r="N23" s="31">
        <v>6</v>
      </c>
      <c r="O23" s="25">
        <v>37</v>
      </c>
      <c r="P23" s="31">
        <v>9</v>
      </c>
      <c r="Q23" s="25">
        <v>474</v>
      </c>
      <c r="R23" s="78">
        <v>1</v>
      </c>
      <c r="S23" s="131"/>
      <c r="T23" s="136"/>
      <c r="V23" s="88" t="s">
        <v>2</v>
      </c>
      <c r="X23" t="s">
        <v>2</v>
      </c>
    </row>
    <row r="24" spans="1:33" x14ac:dyDescent="0.25">
      <c r="A24" s="10"/>
      <c r="B24" s="101" t="s">
        <v>72</v>
      </c>
      <c r="C24" s="30"/>
      <c r="D24" s="99">
        <v>550</v>
      </c>
      <c r="E24" s="99">
        <v>618</v>
      </c>
      <c r="F24" s="100">
        <v>89</v>
      </c>
      <c r="G24" s="99">
        <v>7</v>
      </c>
      <c r="H24" s="99">
        <v>70</v>
      </c>
      <c r="I24" s="99">
        <v>3</v>
      </c>
      <c r="J24" s="99"/>
      <c r="K24" s="99">
        <v>292</v>
      </c>
      <c r="L24" s="99">
        <v>4</v>
      </c>
      <c r="M24" s="99">
        <v>312</v>
      </c>
      <c r="N24" s="99">
        <v>2</v>
      </c>
      <c r="O24" s="99">
        <v>109</v>
      </c>
      <c r="P24" s="99">
        <v>1</v>
      </c>
      <c r="Q24" s="99">
        <v>341</v>
      </c>
      <c r="R24" s="78">
        <v>7</v>
      </c>
      <c r="S24" s="131"/>
      <c r="T24" s="136"/>
      <c r="Z24" t="s">
        <v>2</v>
      </c>
    </row>
    <row r="25" spans="1:33" x14ac:dyDescent="0.25">
      <c r="A25" s="10"/>
      <c r="B25" s="28" t="s">
        <v>123</v>
      </c>
      <c r="C25" s="30"/>
      <c r="D25" s="25">
        <v>506</v>
      </c>
      <c r="E25" s="25">
        <v>592</v>
      </c>
      <c r="F25" s="32">
        <v>85.5</v>
      </c>
      <c r="G25" s="31">
        <v>9</v>
      </c>
      <c r="H25" s="25">
        <v>69</v>
      </c>
      <c r="I25" s="31">
        <v>4</v>
      </c>
      <c r="J25" s="25"/>
      <c r="K25" s="25">
        <v>281</v>
      </c>
      <c r="L25" s="31">
        <v>5</v>
      </c>
      <c r="M25" s="25">
        <v>250</v>
      </c>
      <c r="N25" s="31">
        <v>5</v>
      </c>
      <c r="O25" s="25">
        <v>47</v>
      </c>
      <c r="P25" s="31">
        <v>8</v>
      </c>
      <c r="Q25" s="25">
        <v>450</v>
      </c>
      <c r="R25" s="78">
        <v>2</v>
      </c>
      <c r="S25" s="131"/>
      <c r="T25" s="136"/>
      <c r="W25" t="s">
        <v>2</v>
      </c>
    </row>
    <row r="26" spans="1:33" x14ac:dyDescent="0.25">
      <c r="A26" s="10"/>
      <c r="B26" s="28" t="s">
        <v>69</v>
      </c>
      <c r="C26" s="30"/>
      <c r="D26" s="25">
        <v>380</v>
      </c>
      <c r="E26" s="25">
        <v>439</v>
      </c>
      <c r="F26" s="32">
        <v>86.6</v>
      </c>
      <c r="G26" s="31">
        <v>8</v>
      </c>
      <c r="H26" s="25">
        <v>51</v>
      </c>
      <c r="I26" s="31">
        <v>7</v>
      </c>
      <c r="J26" s="25"/>
      <c r="K26" s="25">
        <v>163</v>
      </c>
      <c r="L26" s="31">
        <v>8</v>
      </c>
      <c r="M26" s="25">
        <v>146</v>
      </c>
      <c r="N26" s="31">
        <v>8</v>
      </c>
      <c r="O26" s="25">
        <v>48</v>
      </c>
      <c r="P26" s="31">
        <v>7</v>
      </c>
      <c r="Q26" s="25">
        <v>388</v>
      </c>
      <c r="R26" s="78">
        <v>5</v>
      </c>
      <c r="S26" s="131"/>
      <c r="T26" s="136"/>
      <c r="W26" t="s">
        <v>2</v>
      </c>
      <c r="AD26" t="s">
        <v>2</v>
      </c>
    </row>
    <row r="27" spans="1:33" x14ac:dyDescent="0.25">
      <c r="A27" s="10"/>
      <c r="B27" s="28" t="s">
        <v>88</v>
      </c>
      <c r="C27" s="30"/>
      <c r="D27" s="25">
        <v>424</v>
      </c>
      <c r="E27" s="25">
        <v>473</v>
      </c>
      <c r="F27" s="32">
        <v>89.6</v>
      </c>
      <c r="G27" s="31">
        <v>5</v>
      </c>
      <c r="H27" s="25">
        <v>39</v>
      </c>
      <c r="I27" s="31">
        <v>8</v>
      </c>
      <c r="J27" s="25"/>
      <c r="K27" s="25">
        <v>216</v>
      </c>
      <c r="L27" s="31">
        <v>7</v>
      </c>
      <c r="M27" s="25">
        <v>189</v>
      </c>
      <c r="N27" s="31">
        <v>7</v>
      </c>
      <c r="O27" s="25">
        <v>60</v>
      </c>
      <c r="P27" s="31">
        <v>3</v>
      </c>
      <c r="Q27" s="25">
        <v>309</v>
      </c>
      <c r="R27" s="78">
        <v>9</v>
      </c>
      <c r="S27" s="131"/>
      <c r="T27" s="136"/>
      <c r="W27" t="s">
        <v>2</v>
      </c>
      <c r="X27" t="s">
        <v>2</v>
      </c>
      <c r="Z27" t="s">
        <v>2</v>
      </c>
      <c r="AA27" t="s">
        <v>2</v>
      </c>
      <c r="AF27" t="s">
        <v>2</v>
      </c>
    </row>
    <row r="28" spans="1:33" x14ac:dyDescent="0.25">
      <c r="A28" s="10"/>
      <c r="B28" s="101" t="s">
        <v>140</v>
      </c>
      <c r="C28" s="30"/>
      <c r="D28" s="99">
        <v>378</v>
      </c>
      <c r="E28" s="99">
        <v>419</v>
      </c>
      <c r="F28" s="100">
        <v>90.2</v>
      </c>
      <c r="G28" s="99">
        <v>3</v>
      </c>
      <c r="H28" s="99">
        <v>28</v>
      </c>
      <c r="I28" s="99">
        <v>9</v>
      </c>
      <c r="J28" s="99"/>
      <c r="K28" s="99">
        <v>152</v>
      </c>
      <c r="L28" s="99">
        <v>9</v>
      </c>
      <c r="M28" s="99">
        <v>138</v>
      </c>
      <c r="N28" s="99">
        <v>9</v>
      </c>
      <c r="O28" s="99">
        <v>75</v>
      </c>
      <c r="P28" s="99">
        <v>2</v>
      </c>
      <c r="Q28" s="99">
        <v>323</v>
      </c>
      <c r="R28" s="78">
        <v>8</v>
      </c>
      <c r="S28" s="131"/>
      <c r="T28" s="136"/>
      <c r="U28" s="88" t="s">
        <v>2</v>
      </c>
      <c r="X28" t="s">
        <v>2</v>
      </c>
    </row>
    <row r="29" spans="1:33" x14ac:dyDescent="0.25">
      <c r="A29" s="10"/>
      <c r="B29" s="28"/>
      <c r="C29" s="30"/>
      <c r="D29" s="25"/>
      <c r="E29" s="25"/>
      <c r="F29" s="32" t="s">
        <v>2</v>
      </c>
      <c r="G29" s="24"/>
      <c r="H29" s="25"/>
      <c r="I29" s="24"/>
      <c r="J29" s="25"/>
      <c r="K29" s="25"/>
      <c r="L29" s="24"/>
      <c r="M29" s="24"/>
      <c r="N29" s="24"/>
      <c r="O29" s="24"/>
      <c r="P29" s="24"/>
      <c r="Q29" s="24"/>
      <c r="R29" s="62"/>
      <c r="S29" s="10"/>
      <c r="T29" s="63"/>
    </row>
    <row r="30" spans="1:33" ht="12" customHeight="1" x14ac:dyDescent="0.25">
      <c r="A30" s="34"/>
      <c r="B30" s="70" t="s">
        <v>68</v>
      </c>
      <c r="C30" s="73"/>
      <c r="D30" s="47">
        <f>SUM(D20:D28)</f>
        <v>4498</v>
      </c>
      <c r="E30" s="47">
        <f>SUM(E20:E28)</f>
        <v>5036</v>
      </c>
      <c r="F30" s="89">
        <v>89.3</v>
      </c>
      <c r="G30" s="47" t="s">
        <v>2</v>
      </c>
      <c r="H30" s="47">
        <f>SUM(H20:H28)</f>
        <v>534</v>
      </c>
      <c r="I30" s="47" t="s">
        <v>2</v>
      </c>
      <c r="J30" s="47" t="s">
        <v>2</v>
      </c>
      <c r="K30" s="47">
        <f>SUM(K20:K28)</f>
        <v>2354</v>
      </c>
      <c r="L30" s="47" t="s">
        <v>2</v>
      </c>
      <c r="M30" s="126">
        <f>SUM(M20:M28)</f>
        <v>2146</v>
      </c>
      <c r="N30" s="47" t="s">
        <v>2</v>
      </c>
      <c r="O30" s="47">
        <f>SUM(O20:O28)</f>
        <v>536</v>
      </c>
      <c r="P30" s="47" t="s">
        <v>2</v>
      </c>
      <c r="Q30" s="47">
        <f>SUM(Q20:Q28)</f>
        <v>3516</v>
      </c>
      <c r="R30" s="47" t="s">
        <v>2</v>
      </c>
      <c r="S30" s="131" t="s">
        <v>2</v>
      </c>
      <c r="T30" s="136" t="s">
        <v>2</v>
      </c>
      <c r="V30" s="2" t="s">
        <v>2</v>
      </c>
      <c r="X30" s="2" t="s">
        <v>2</v>
      </c>
      <c r="Z30" t="s">
        <v>2</v>
      </c>
    </row>
    <row r="31" spans="1:33" ht="12" customHeight="1" x14ac:dyDescent="0.25">
      <c r="A31" s="10"/>
      <c r="D31" s="2"/>
      <c r="E31" s="2"/>
      <c r="F31" s="75"/>
      <c r="G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136"/>
      <c r="X31" s="88" t="s">
        <v>2</v>
      </c>
    </row>
    <row r="32" spans="1:33" ht="12" customHeight="1" x14ac:dyDescent="0.25">
      <c r="A32" s="23"/>
      <c r="B32" s="60" t="s">
        <v>64</v>
      </c>
      <c r="C32" s="61"/>
      <c r="D32" s="34" t="s">
        <v>2</v>
      </c>
      <c r="E32" s="6"/>
      <c r="F32" s="7"/>
      <c r="G32" s="6"/>
      <c r="H32" s="7"/>
      <c r="I32" s="6" t="s">
        <v>43</v>
      </c>
      <c r="J32" s="6"/>
      <c r="K32" s="6"/>
      <c r="L32" s="6"/>
      <c r="M32" s="6"/>
      <c r="N32" s="6"/>
      <c r="O32" s="6"/>
      <c r="P32" s="6"/>
      <c r="Q32" s="6"/>
      <c r="R32" s="6"/>
      <c r="S32" s="2"/>
      <c r="T32" s="136"/>
    </row>
    <row r="33" spans="1:33" ht="12" customHeight="1" x14ac:dyDescent="0.25">
      <c r="A33" s="10"/>
      <c r="B33" s="90" t="s">
        <v>79</v>
      </c>
      <c r="C33" s="28"/>
      <c r="D33" s="204"/>
      <c r="E33" s="205"/>
      <c r="F33" s="205"/>
      <c r="G33" s="205"/>
      <c r="H33" s="202" t="s">
        <v>8</v>
      </c>
      <c r="I33" s="202"/>
      <c r="J33" s="26"/>
      <c r="K33" s="202" t="s">
        <v>63</v>
      </c>
      <c r="L33" s="202"/>
      <c r="M33" s="202" t="s">
        <v>15</v>
      </c>
      <c r="N33" s="202"/>
      <c r="O33" s="202" t="s">
        <v>4</v>
      </c>
      <c r="P33" s="206"/>
      <c r="Q33" s="202" t="s">
        <v>3</v>
      </c>
      <c r="R33" s="203"/>
      <c r="S33" s="2"/>
      <c r="T33" s="136"/>
      <c r="X33" s="88" t="s">
        <v>2</v>
      </c>
    </row>
    <row r="34" spans="1:33" ht="12" customHeight="1" x14ac:dyDescent="0.25">
      <c r="A34" s="10"/>
      <c r="B34" s="24" t="s">
        <v>41</v>
      </c>
      <c r="C34" s="28"/>
      <c r="D34" s="138"/>
      <c r="E34" s="138"/>
      <c r="F34" s="32" t="s">
        <v>1</v>
      </c>
      <c r="G34" s="24"/>
      <c r="H34" s="25" t="s">
        <v>77</v>
      </c>
      <c r="I34" s="25" t="s">
        <v>17</v>
      </c>
      <c r="J34" s="25"/>
      <c r="K34" s="25" t="s">
        <v>78</v>
      </c>
      <c r="L34" s="25" t="s">
        <v>17</v>
      </c>
      <c r="M34" s="25" t="s">
        <v>77</v>
      </c>
      <c r="N34" s="24" t="s">
        <v>17</v>
      </c>
      <c r="O34" s="25" t="s">
        <v>75</v>
      </c>
      <c r="P34" s="25" t="s">
        <v>17</v>
      </c>
      <c r="Q34" s="25" t="s">
        <v>76</v>
      </c>
      <c r="R34" s="62" t="s">
        <v>17</v>
      </c>
      <c r="S34" s="2"/>
      <c r="T34" s="136"/>
    </row>
    <row r="35" spans="1:33" ht="12" customHeight="1" x14ac:dyDescent="0.25">
      <c r="A35" s="96"/>
      <c r="B35" s="101" t="s">
        <v>74</v>
      </c>
      <c r="C35" s="29"/>
      <c r="D35" s="29"/>
      <c r="E35" s="29"/>
      <c r="F35" s="31">
        <v>26</v>
      </c>
      <c r="G35" s="25"/>
      <c r="H35" s="69">
        <f>SUM(H20/F35)</f>
        <v>2</v>
      </c>
      <c r="I35" s="31">
        <v>6</v>
      </c>
      <c r="J35" s="25"/>
      <c r="K35" s="69">
        <f>SUM(K20/F35)</f>
        <v>11.307692307692308</v>
      </c>
      <c r="L35" s="31">
        <v>3</v>
      </c>
      <c r="M35" s="69">
        <f>SUM(M20/F35)</f>
        <v>10.384615384615385</v>
      </c>
      <c r="N35" s="31">
        <v>4</v>
      </c>
      <c r="O35" s="69">
        <f>SUM(O20/F35)</f>
        <v>2.1538461538461537</v>
      </c>
      <c r="P35" s="31">
        <v>4</v>
      </c>
      <c r="Q35" s="98">
        <f>SUM(Q20/F35)</f>
        <v>14.26923076923077</v>
      </c>
      <c r="R35" s="78">
        <v>5</v>
      </c>
      <c r="S35" s="2"/>
      <c r="T35" s="136"/>
    </row>
    <row r="36" spans="1:33" ht="12" customHeight="1" x14ac:dyDescent="0.25">
      <c r="A36" s="96"/>
      <c r="B36" s="101" t="s">
        <v>71</v>
      </c>
      <c r="C36" s="29"/>
      <c r="D36" s="29"/>
      <c r="E36" s="29"/>
      <c r="F36" s="31">
        <v>29</v>
      </c>
      <c r="G36" s="25"/>
      <c r="H36" s="69">
        <f t="shared" ref="H36:H43" si="0">SUM(H21/F36)</f>
        <v>2.4827586206896552</v>
      </c>
      <c r="I36" s="31">
        <v>2</v>
      </c>
      <c r="J36" s="25"/>
      <c r="K36" s="69">
        <f t="shared" ref="K36:K45" si="1">SUM(K21/F36)</f>
        <v>12.827586206896552</v>
      </c>
      <c r="L36" s="31">
        <v>1</v>
      </c>
      <c r="M36" s="69">
        <f t="shared" ref="M36:M45" si="2">SUM(M21/F36)</f>
        <v>11.03448275862069</v>
      </c>
      <c r="N36" s="31">
        <v>1</v>
      </c>
      <c r="O36" s="69">
        <f t="shared" ref="O36:O45" si="3">SUM(O21/F36)</f>
        <v>1.7241379310344827</v>
      </c>
      <c r="P36" s="31">
        <v>7</v>
      </c>
      <c r="Q36" s="98">
        <f t="shared" ref="Q36:Q45" si="4">SUM(Q21/F36)</f>
        <v>14.206896551724139</v>
      </c>
      <c r="R36" s="78">
        <v>6</v>
      </c>
      <c r="S36" s="2"/>
      <c r="T36" s="136"/>
      <c r="U36" s="88" t="s">
        <v>2</v>
      </c>
    </row>
    <row r="37" spans="1:33" ht="12" customHeight="1" x14ac:dyDescent="0.25">
      <c r="A37" s="96"/>
      <c r="B37" s="101" t="s">
        <v>82</v>
      </c>
      <c r="C37" s="29"/>
      <c r="D37" s="29"/>
      <c r="E37" s="29"/>
      <c r="F37" s="31">
        <v>29</v>
      </c>
      <c r="G37" s="25"/>
      <c r="H37" s="69">
        <f t="shared" si="0"/>
        <v>2.3103448275862069</v>
      </c>
      <c r="I37" s="31">
        <v>4</v>
      </c>
      <c r="J37" s="25"/>
      <c r="K37" s="69">
        <f t="shared" si="1"/>
        <v>11.448275862068966</v>
      </c>
      <c r="L37" s="31">
        <v>2</v>
      </c>
      <c r="M37" s="69">
        <f t="shared" si="2"/>
        <v>10.758620689655173</v>
      </c>
      <c r="N37" s="31">
        <v>2</v>
      </c>
      <c r="O37" s="69">
        <f t="shared" si="3"/>
        <v>1.8620689655172413</v>
      </c>
      <c r="P37" s="31">
        <v>5</v>
      </c>
      <c r="Q37" s="98">
        <f t="shared" si="4"/>
        <v>15.448275862068966</v>
      </c>
      <c r="R37" s="78">
        <v>2</v>
      </c>
      <c r="S37" s="2"/>
      <c r="T37" s="136"/>
    </row>
    <row r="38" spans="1:33" ht="12" customHeight="1" x14ac:dyDescent="0.25">
      <c r="A38" s="96"/>
      <c r="B38" s="28" t="s">
        <v>73</v>
      </c>
      <c r="C38" s="29"/>
      <c r="D38" s="29"/>
      <c r="E38" s="29"/>
      <c r="F38" s="31">
        <v>28</v>
      </c>
      <c r="G38" s="25"/>
      <c r="H38" s="69">
        <f t="shared" si="0"/>
        <v>3.0714285714285716</v>
      </c>
      <c r="I38" s="31">
        <v>1</v>
      </c>
      <c r="J38" s="25"/>
      <c r="K38" s="69">
        <f t="shared" si="1"/>
        <v>9</v>
      </c>
      <c r="L38" s="31">
        <v>6</v>
      </c>
      <c r="M38" s="69">
        <f t="shared" si="2"/>
        <v>7.4642857142857144</v>
      </c>
      <c r="N38" s="31">
        <v>7</v>
      </c>
      <c r="O38" s="69">
        <f t="shared" si="3"/>
        <v>1.3214285714285714</v>
      </c>
      <c r="P38" s="31">
        <v>9</v>
      </c>
      <c r="Q38" s="98">
        <f t="shared" si="4"/>
        <v>16.928571428571427</v>
      </c>
      <c r="R38" s="78">
        <v>1</v>
      </c>
      <c r="S38" s="2"/>
      <c r="T38" s="136"/>
    </row>
    <row r="39" spans="1:33" ht="12" customHeight="1" x14ac:dyDescent="0.25">
      <c r="A39" s="96"/>
      <c r="B39" s="28" t="s">
        <v>72</v>
      </c>
      <c r="C39" s="29"/>
      <c r="D39" s="29"/>
      <c r="E39" s="29"/>
      <c r="F39" s="31">
        <v>29</v>
      </c>
      <c r="G39" s="27"/>
      <c r="H39" s="69">
        <f t="shared" si="0"/>
        <v>2.4137931034482758</v>
      </c>
      <c r="I39" s="102">
        <v>3</v>
      </c>
      <c r="J39" s="27"/>
      <c r="K39" s="69">
        <f t="shared" si="1"/>
        <v>10.068965517241379</v>
      </c>
      <c r="L39" s="102">
        <v>4</v>
      </c>
      <c r="M39" s="69">
        <f t="shared" si="2"/>
        <v>10.758620689655173</v>
      </c>
      <c r="N39" s="102">
        <v>2</v>
      </c>
      <c r="O39" s="69">
        <f t="shared" si="3"/>
        <v>3.7586206896551726</v>
      </c>
      <c r="P39" s="102">
        <v>1</v>
      </c>
      <c r="Q39" s="98">
        <f t="shared" si="4"/>
        <v>11.758620689655173</v>
      </c>
      <c r="R39" s="103">
        <v>9</v>
      </c>
      <c r="S39" s="2"/>
      <c r="T39" s="136"/>
      <c r="W39" s="88" t="s">
        <v>2</v>
      </c>
    </row>
    <row r="40" spans="1:33" ht="12" customHeight="1" x14ac:dyDescent="0.25">
      <c r="A40" s="96"/>
      <c r="B40" s="28" t="s">
        <v>123</v>
      </c>
      <c r="C40" s="29"/>
      <c r="D40" s="29"/>
      <c r="E40" s="29"/>
      <c r="F40" s="31">
        <v>30</v>
      </c>
      <c r="G40" s="25"/>
      <c r="H40" s="69">
        <f t="shared" si="0"/>
        <v>2.2999999999999998</v>
      </c>
      <c r="I40" s="31">
        <v>5</v>
      </c>
      <c r="J40" s="25"/>
      <c r="K40" s="69">
        <f t="shared" si="1"/>
        <v>9.3666666666666671</v>
      </c>
      <c r="L40" s="31">
        <v>5</v>
      </c>
      <c r="M40" s="69">
        <f t="shared" si="2"/>
        <v>8.3333333333333339</v>
      </c>
      <c r="N40" s="31">
        <v>5</v>
      </c>
      <c r="O40" s="69">
        <f t="shared" si="3"/>
        <v>1.5666666666666667</v>
      </c>
      <c r="P40" s="31">
        <v>8</v>
      </c>
      <c r="Q40" s="98">
        <f t="shared" si="4"/>
        <v>15</v>
      </c>
      <c r="R40" s="78">
        <v>3</v>
      </c>
      <c r="S40" s="2"/>
      <c r="T40" s="136"/>
    </row>
    <row r="41" spans="1:33" ht="12" customHeight="1" x14ac:dyDescent="0.25">
      <c r="A41" s="96"/>
      <c r="B41" s="28" t="s">
        <v>69</v>
      </c>
      <c r="C41" s="29"/>
      <c r="D41" s="29"/>
      <c r="E41" s="30"/>
      <c r="F41" s="31">
        <v>26</v>
      </c>
      <c r="G41" s="25"/>
      <c r="H41" s="69">
        <f t="shared" si="0"/>
        <v>1.9615384615384615</v>
      </c>
      <c r="I41" s="31">
        <v>7</v>
      </c>
      <c r="J41" s="25"/>
      <c r="K41" s="69">
        <f t="shared" si="1"/>
        <v>6.2692307692307692</v>
      </c>
      <c r="L41" s="31">
        <v>8</v>
      </c>
      <c r="M41" s="69">
        <f t="shared" si="2"/>
        <v>5.615384615384615</v>
      </c>
      <c r="N41" s="31">
        <v>8</v>
      </c>
      <c r="O41" s="69">
        <f t="shared" si="3"/>
        <v>1.8461538461538463</v>
      </c>
      <c r="P41" s="31">
        <v>6</v>
      </c>
      <c r="Q41" s="98">
        <f t="shared" si="4"/>
        <v>14.923076923076923</v>
      </c>
      <c r="R41" s="78">
        <v>4</v>
      </c>
      <c r="S41" s="2"/>
      <c r="T41" s="136"/>
      <c r="Z41" s="88" t="s">
        <v>2</v>
      </c>
      <c r="AC41" s="88" t="s">
        <v>2</v>
      </c>
    </row>
    <row r="42" spans="1:33" ht="12" customHeight="1" x14ac:dyDescent="0.25">
      <c r="A42" s="96"/>
      <c r="B42" s="28" t="s">
        <v>88</v>
      </c>
      <c r="C42" s="29"/>
      <c r="D42" s="29"/>
      <c r="E42" s="29"/>
      <c r="F42" s="31">
        <v>25</v>
      </c>
      <c r="G42" s="25"/>
      <c r="H42" s="69">
        <f t="shared" si="0"/>
        <v>1.56</v>
      </c>
      <c r="I42" s="31">
        <v>8</v>
      </c>
      <c r="J42" s="25"/>
      <c r="K42" s="69">
        <f t="shared" si="1"/>
        <v>8.64</v>
      </c>
      <c r="L42" s="31">
        <v>7</v>
      </c>
      <c r="M42" s="69">
        <f t="shared" si="2"/>
        <v>7.56</v>
      </c>
      <c r="N42" s="31">
        <v>6</v>
      </c>
      <c r="O42" s="69">
        <f t="shared" si="3"/>
        <v>2.4</v>
      </c>
      <c r="P42" s="31">
        <v>3</v>
      </c>
      <c r="Q42" s="98">
        <f t="shared" si="4"/>
        <v>12.36</v>
      </c>
      <c r="R42" s="78">
        <v>8</v>
      </c>
      <c r="S42" s="2"/>
      <c r="T42" s="136"/>
    </row>
    <row r="43" spans="1:33" ht="12" customHeight="1" x14ac:dyDescent="0.25">
      <c r="A43" s="96"/>
      <c r="B43" s="101" t="s">
        <v>70</v>
      </c>
      <c r="C43" s="29"/>
      <c r="D43" s="29"/>
      <c r="E43" s="29"/>
      <c r="F43" s="31">
        <v>26</v>
      </c>
      <c r="G43" s="25"/>
      <c r="H43" s="69">
        <f t="shared" si="0"/>
        <v>1.0769230769230769</v>
      </c>
      <c r="I43" s="31">
        <v>9</v>
      </c>
      <c r="J43" s="25"/>
      <c r="K43" s="69">
        <f t="shared" si="1"/>
        <v>5.8461538461538458</v>
      </c>
      <c r="L43" s="31">
        <v>9</v>
      </c>
      <c r="M43" s="69">
        <f t="shared" si="2"/>
        <v>5.3076923076923075</v>
      </c>
      <c r="N43" s="31">
        <v>9</v>
      </c>
      <c r="O43" s="69">
        <f t="shared" si="3"/>
        <v>2.8846153846153846</v>
      </c>
      <c r="P43" s="31">
        <v>2</v>
      </c>
      <c r="Q43" s="98">
        <f t="shared" si="4"/>
        <v>12.423076923076923</v>
      </c>
      <c r="R43" s="78">
        <v>7</v>
      </c>
      <c r="S43" s="2"/>
      <c r="T43" s="136"/>
      <c r="AC43" s="88" t="s">
        <v>2</v>
      </c>
      <c r="AD43" s="88" t="s">
        <v>2</v>
      </c>
      <c r="AG43" s="88" t="s">
        <v>2</v>
      </c>
    </row>
    <row r="44" spans="1:33" ht="12" customHeight="1" x14ac:dyDescent="0.25">
      <c r="A44" s="96"/>
      <c r="B44" s="28"/>
      <c r="C44" s="29"/>
      <c r="D44" s="29"/>
      <c r="E44" s="92" t="s">
        <v>2</v>
      </c>
      <c r="F44" s="31" t="s">
        <v>2</v>
      </c>
      <c r="G44" s="24"/>
      <c r="H44" s="94" t="s">
        <v>2</v>
      </c>
      <c r="I44" s="24"/>
      <c r="J44" s="24"/>
      <c r="K44" s="94" t="s">
        <v>2</v>
      </c>
      <c r="L44" s="24"/>
      <c r="M44" s="94" t="s">
        <v>2</v>
      </c>
      <c r="N44" s="24" t="s">
        <v>2</v>
      </c>
      <c r="O44" s="94" t="s">
        <v>2</v>
      </c>
      <c r="P44" s="24"/>
      <c r="Q44" s="155" t="s">
        <v>2</v>
      </c>
      <c r="R44" s="62"/>
      <c r="S44" s="2"/>
      <c r="T44" s="136"/>
      <c r="W44" s="88" t="s">
        <v>2</v>
      </c>
      <c r="X44" s="88" t="s">
        <v>2</v>
      </c>
      <c r="AA44" t="s">
        <v>2</v>
      </c>
    </row>
    <row r="45" spans="1:33" ht="12" customHeight="1" x14ac:dyDescent="0.25">
      <c r="A45" s="95"/>
      <c r="B45" s="46" t="s">
        <v>80</v>
      </c>
      <c r="C45" s="46"/>
      <c r="D45" s="70"/>
      <c r="E45" s="73"/>
      <c r="F45" s="85">
        <f>SUM(F35:F44)</f>
        <v>248</v>
      </c>
      <c r="G45" s="46"/>
      <c r="H45" s="72">
        <f t="shared" ref="H45" si="5">SUM(H30/F45)</f>
        <v>2.153225806451613</v>
      </c>
      <c r="I45" s="46"/>
      <c r="J45" s="46"/>
      <c r="K45" s="72">
        <f t="shared" si="1"/>
        <v>9.491935483870968</v>
      </c>
      <c r="L45" s="46"/>
      <c r="M45" s="72">
        <f t="shared" si="2"/>
        <v>8.6532258064516121</v>
      </c>
      <c r="N45" s="46"/>
      <c r="O45" s="72">
        <f t="shared" si="3"/>
        <v>2.161290322580645</v>
      </c>
      <c r="P45" s="46"/>
      <c r="Q45" s="89">
        <f t="shared" si="4"/>
        <v>14.17741935483871</v>
      </c>
      <c r="R45" s="93"/>
      <c r="S45" s="2"/>
      <c r="T45" s="136"/>
      <c r="AD45" s="88" t="s">
        <v>2</v>
      </c>
    </row>
    <row r="46" spans="1:33" ht="12" customHeight="1" x14ac:dyDescent="0.25">
      <c r="A46" s="10"/>
      <c r="D46" s="2"/>
      <c r="E46" s="2"/>
      <c r="F46" s="75"/>
      <c r="G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136"/>
      <c r="W46" s="88" t="s">
        <v>2</v>
      </c>
      <c r="Y46" t="s">
        <v>2</v>
      </c>
      <c r="Z46" s="88" t="s">
        <v>2</v>
      </c>
      <c r="AD46" t="s">
        <v>2</v>
      </c>
    </row>
    <row r="47" spans="1:33" x14ac:dyDescent="0.25">
      <c r="A47" s="56"/>
      <c r="B47" s="51" t="s">
        <v>20</v>
      </c>
      <c r="C47" s="51"/>
      <c r="D47" s="51"/>
      <c r="E47" s="137" t="s">
        <v>9</v>
      </c>
      <c r="F47" s="137" t="s">
        <v>16</v>
      </c>
      <c r="G47" s="137" t="s">
        <v>19</v>
      </c>
      <c r="H47" s="137" t="s">
        <v>18</v>
      </c>
      <c r="I47" s="137" t="s">
        <v>23</v>
      </c>
      <c r="J47" s="52"/>
      <c r="K47" s="52"/>
      <c r="L47" s="51" t="s">
        <v>42</v>
      </c>
      <c r="M47" s="51"/>
      <c r="N47" s="51"/>
      <c r="O47" s="51"/>
      <c r="P47" s="137" t="s">
        <v>9</v>
      </c>
      <c r="Q47" s="137" t="s">
        <v>16</v>
      </c>
      <c r="R47" s="137" t="s">
        <v>19</v>
      </c>
      <c r="S47" s="137" t="s">
        <v>21</v>
      </c>
      <c r="T47" s="53" t="s">
        <v>22</v>
      </c>
      <c r="Z47" s="88" t="s">
        <v>2</v>
      </c>
    </row>
    <row r="48" spans="1:33" x14ac:dyDescent="0.25">
      <c r="A48" s="54">
        <v>1</v>
      </c>
      <c r="B48" s="141" t="s">
        <v>147</v>
      </c>
      <c r="C48" s="92"/>
      <c r="D48" s="107"/>
      <c r="E48" s="24" t="s">
        <v>11</v>
      </c>
      <c r="F48" s="24">
        <v>11</v>
      </c>
      <c r="G48" s="24">
        <v>26</v>
      </c>
      <c r="H48" s="106">
        <v>27</v>
      </c>
      <c r="I48" s="69">
        <f t="shared" ref="I48:I62" si="6">SUM(H48/G48)</f>
        <v>1.0384615384615385</v>
      </c>
      <c r="J48" s="24"/>
      <c r="K48" s="24">
        <v>1</v>
      </c>
      <c r="L48" s="90" t="s">
        <v>99</v>
      </c>
      <c r="M48" s="101"/>
      <c r="N48" s="92"/>
      <c r="O48" s="107"/>
      <c r="P48" s="24" t="s">
        <v>67</v>
      </c>
      <c r="Q48" s="24">
        <v>12</v>
      </c>
      <c r="R48" s="24">
        <v>26</v>
      </c>
      <c r="S48" s="106">
        <v>124</v>
      </c>
      <c r="T48" s="111">
        <f t="shared" ref="T48:T70" si="7">SUM(S48/R48)</f>
        <v>4.7692307692307692</v>
      </c>
      <c r="AA48" t="s">
        <v>2</v>
      </c>
      <c r="AD48" s="88" t="s">
        <v>2</v>
      </c>
      <c r="AF48" s="88" t="s">
        <v>2</v>
      </c>
    </row>
    <row r="49" spans="1:31" x14ac:dyDescent="0.25">
      <c r="A49" s="54">
        <v>2</v>
      </c>
      <c r="B49" s="28" t="s">
        <v>109</v>
      </c>
      <c r="C49" s="29"/>
      <c r="D49" s="30"/>
      <c r="E49" s="24" t="s">
        <v>5</v>
      </c>
      <c r="F49" s="24">
        <v>12</v>
      </c>
      <c r="G49" s="24">
        <v>29</v>
      </c>
      <c r="H49" s="106">
        <v>28</v>
      </c>
      <c r="I49" s="69">
        <f t="shared" si="6"/>
        <v>0.96551724137931039</v>
      </c>
      <c r="J49" s="24"/>
      <c r="K49" s="24">
        <v>2</v>
      </c>
      <c r="L49" s="139" t="s">
        <v>151</v>
      </c>
      <c r="M49" s="101"/>
      <c r="N49" s="29"/>
      <c r="O49" s="30"/>
      <c r="P49" s="24" t="s">
        <v>83</v>
      </c>
      <c r="Q49" s="24">
        <v>12</v>
      </c>
      <c r="R49" s="24">
        <v>29</v>
      </c>
      <c r="S49" s="106">
        <v>118</v>
      </c>
      <c r="T49" s="111">
        <f t="shared" si="7"/>
        <v>4.068965517241379</v>
      </c>
      <c r="W49" s="88" t="s">
        <v>2</v>
      </c>
      <c r="Y49" t="s">
        <v>2</v>
      </c>
      <c r="Z49" s="88" t="s">
        <v>2</v>
      </c>
      <c r="AA49" t="s">
        <v>2</v>
      </c>
      <c r="AC49" t="s">
        <v>2</v>
      </c>
      <c r="AE49" s="88" t="s">
        <v>2</v>
      </c>
    </row>
    <row r="50" spans="1:31" x14ac:dyDescent="0.25">
      <c r="A50" s="54">
        <v>3</v>
      </c>
      <c r="B50" s="101" t="s">
        <v>100</v>
      </c>
      <c r="C50" s="29"/>
      <c r="D50" s="30"/>
      <c r="E50" s="24" t="s">
        <v>67</v>
      </c>
      <c r="F50" s="24">
        <v>12</v>
      </c>
      <c r="G50" s="24">
        <v>26</v>
      </c>
      <c r="H50" s="106">
        <v>24</v>
      </c>
      <c r="I50" s="69">
        <f t="shared" si="6"/>
        <v>0.92307692307692313</v>
      </c>
      <c r="J50" s="24"/>
      <c r="K50" s="24">
        <v>3</v>
      </c>
      <c r="L50" s="24" t="s">
        <v>184</v>
      </c>
      <c r="M50" s="101"/>
      <c r="N50" s="29"/>
      <c r="O50" s="30"/>
      <c r="P50" s="24" t="s">
        <v>12</v>
      </c>
      <c r="Q50" s="24">
        <v>10</v>
      </c>
      <c r="R50" s="24">
        <v>26</v>
      </c>
      <c r="S50" s="106">
        <v>104</v>
      </c>
      <c r="T50" s="111">
        <f t="shared" si="7"/>
        <v>4</v>
      </c>
      <c r="Y50" s="88" t="s">
        <v>2</v>
      </c>
      <c r="Z50" s="88" t="s">
        <v>2</v>
      </c>
      <c r="AA50" s="88" t="s">
        <v>2</v>
      </c>
      <c r="AB50" s="88" t="s">
        <v>2</v>
      </c>
      <c r="AD50" s="88" t="s">
        <v>2</v>
      </c>
    </row>
    <row r="51" spans="1:31" x14ac:dyDescent="0.25">
      <c r="A51" s="147">
        <v>4</v>
      </c>
      <c r="B51" s="28" t="s">
        <v>108</v>
      </c>
      <c r="C51" s="29"/>
      <c r="D51" s="30"/>
      <c r="E51" s="24" t="s">
        <v>5</v>
      </c>
      <c r="F51" s="24">
        <v>9</v>
      </c>
      <c r="G51" s="24">
        <v>29</v>
      </c>
      <c r="H51" s="106">
        <v>24</v>
      </c>
      <c r="I51" s="69">
        <f t="shared" si="6"/>
        <v>0.82758620689655171</v>
      </c>
      <c r="J51" s="24"/>
      <c r="K51" s="24">
        <v>4</v>
      </c>
      <c r="L51" s="139" t="s">
        <v>129</v>
      </c>
      <c r="M51" s="101"/>
      <c r="N51" s="29"/>
      <c r="O51" s="30"/>
      <c r="P51" s="24" t="s">
        <v>120</v>
      </c>
      <c r="Q51" s="24">
        <v>9</v>
      </c>
      <c r="R51" s="24">
        <v>30</v>
      </c>
      <c r="S51" s="106">
        <v>118</v>
      </c>
      <c r="T51" s="111">
        <f t="shared" si="7"/>
        <v>3.9333333333333331</v>
      </c>
      <c r="X51" s="88" t="s">
        <v>2</v>
      </c>
      <c r="Z51" s="88" t="s">
        <v>2</v>
      </c>
    </row>
    <row r="52" spans="1:31" x14ac:dyDescent="0.25">
      <c r="A52" s="54">
        <v>5</v>
      </c>
      <c r="B52" s="28" t="s">
        <v>161</v>
      </c>
      <c r="C52" s="29"/>
      <c r="D52" s="30"/>
      <c r="E52" s="24" t="s">
        <v>10</v>
      </c>
      <c r="F52" s="24">
        <v>10</v>
      </c>
      <c r="G52" s="24">
        <v>12</v>
      </c>
      <c r="H52" s="106">
        <v>9</v>
      </c>
      <c r="I52" s="69">
        <f t="shared" si="6"/>
        <v>0.75</v>
      </c>
      <c r="J52" s="24"/>
      <c r="K52" s="24">
        <v>5</v>
      </c>
      <c r="L52" s="24" t="s">
        <v>107</v>
      </c>
      <c r="M52" s="101"/>
      <c r="N52" s="29"/>
      <c r="O52" s="30"/>
      <c r="P52" s="24" t="s">
        <v>6</v>
      </c>
      <c r="Q52" s="24">
        <v>11</v>
      </c>
      <c r="R52" s="24">
        <v>29</v>
      </c>
      <c r="S52" s="106">
        <v>106</v>
      </c>
      <c r="T52" s="111">
        <f t="shared" si="7"/>
        <v>3.6551724137931036</v>
      </c>
      <c r="Y52" t="s">
        <v>2</v>
      </c>
      <c r="Z52" s="88" t="s">
        <v>2</v>
      </c>
      <c r="AA52" s="88" t="s">
        <v>2</v>
      </c>
    </row>
    <row r="53" spans="1:31" x14ac:dyDescent="0.25">
      <c r="A53" s="147">
        <v>6</v>
      </c>
      <c r="B53" s="28" t="s">
        <v>110</v>
      </c>
      <c r="C53" s="29"/>
      <c r="D53" s="30"/>
      <c r="E53" s="24" t="s">
        <v>5</v>
      </c>
      <c r="F53" s="24">
        <v>12</v>
      </c>
      <c r="G53" s="24">
        <v>29</v>
      </c>
      <c r="H53" s="106">
        <v>21</v>
      </c>
      <c r="I53" s="69">
        <f t="shared" si="6"/>
        <v>0.72413793103448276</v>
      </c>
      <c r="J53" s="24"/>
      <c r="K53" s="24">
        <v>6</v>
      </c>
      <c r="L53" s="24" t="s">
        <v>95</v>
      </c>
      <c r="M53" s="101"/>
      <c r="N53" s="29"/>
      <c r="O53" s="30"/>
      <c r="P53" s="24" t="s">
        <v>5</v>
      </c>
      <c r="Q53" s="24">
        <v>12</v>
      </c>
      <c r="R53" s="24">
        <v>29</v>
      </c>
      <c r="S53" s="106">
        <v>100</v>
      </c>
      <c r="T53" s="111">
        <f t="shared" si="7"/>
        <v>3.4482758620689653</v>
      </c>
      <c r="X53" t="s">
        <v>2</v>
      </c>
      <c r="Y53" t="s">
        <v>2</v>
      </c>
      <c r="AA53" s="88" t="s">
        <v>2</v>
      </c>
      <c r="AB53" s="88" t="s">
        <v>2</v>
      </c>
    </row>
    <row r="54" spans="1:31" x14ac:dyDescent="0.25">
      <c r="A54" s="54">
        <v>7</v>
      </c>
      <c r="B54" s="28" t="s">
        <v>160</v>
      </c>
      <c r="C54" s="29"/>
      <c r="D54" s="30"/>
      <c r="E54" s="24" t="s">
        <v>10</v>
      </c>
      <c r="F54" s="24">
        <v>12</v>
      </c>
      <c r="G54" s="24">
        <v>25</v>
      </c>
      <c r="H54" s="106">
        <v>17</v>
      </c>
      <c r="I54" s="69">
        <f t="shared" si="6"/>
        <v>0.68</v>
      </c>
      <c r="J54" s="24" t="s">
        <v>2</v>
      </c>
      <c r="K54" s="24">
        <v>7</v>
      </c>
      <c r="L54" s="139" t="s">
        <v>111</v>
      </c>
      <c r="M54" s="101"/>
      <c r="N54" s="29"/>
      <c r="O54" s="30"/>
      <c r="P54" s="24" t="s">
        <v>83</v>
      </c>
      <c r="Q54" s="24">
        <v>11</v>
      </c>
      <c r="R54" s="24">
        <v>29</v>
      </c>
      <c r="S54" s="106">
        <v>98</v>
      </c>
      <c r="T54" s="111">
        <f t="shared" si="7"/>
        <v>3.3793103448275863</v>
      </c>
      <c r="Z54" s="88" t="s">
        <v>2</v>
      </c>
      <c r="AB54" t="s">
        <v>2</v>
      </c>
    </row>
    <row r="55" spans="1:31" x14ac:dyDescent="0.25">
      <c r="A55" s="147">
        <v>8</v>
      </c>
      <c r="B55" s="141" t="s">
        <v>134</v>
      </c>
      <c r="C55" s="29"/>
      <c r="D55" s="30"/>
      <c r="E55" s="24" t="s">
        <v>120</v>
      </c>
      <c r="F55" s="24">
        <v>12</v>
      </c>
      <c r="G55" s="24">
        <v>30</v>
      </c>
      <c r="H55" s="106">
        <v>18</v>
      </c>
      <c r="I55" s="69">
        <f t="shared" si="6"/>
        <v>0.6</v>
      </c>
      <c r="J55" s="24"/>
      <c r="K55" s="24">
        <v>8</v>
      </c>
      <c r="L55" s="139" t="s">
        <v>104</v>
      </c>
      <c r="M55" s="101"/>
      <c r="N55" s="29"/>
      <c r="O55" s="30"/>
      <c r="P55" s="24" t="s">
        <v>83</v>
      </c>
      <c r="Q55" s="24">
        <v>11</v>
      </c>
      <c r="R55" s="24">
        <v>29</v>
      </c>
      <c r="S55" s="106">
        <v>97</v>
      </c>
      <c r="T55" s="111">
        <f t="shared" si="7"/>
        <v>3.3448275862068964</v>
      </c>
      <c r="W55" s="88" t="s">
        <v>2</v>
      </c>
      <c r="X55" s="88" t="s">
        <v>2</v>
      </c>
      <c r="Y55" s="88" t="s">
        <v>2</v>
      </c>
      <c r="AA55" s="88" t="s">
        <v>2</v>
      </c>
      <c r="AB55" s="88" t="s">
        <v>2</v>
      </c>
      <c r="AC55" s="88" t="s">
        <v>2</v>
      </c>
    </row>
    <row r="56" spans="1:31" x14ac:dyDescent="0.25">
      <c r="A56" s="54">
        <v>9</v>
      </c>
      <c r="B56" s="141" t="s">
        <v>112</v>
      </c>
      <c r="C56" s="29"/>
      <c r="D56" s="30"/>
      <c r="E56" s="24" t="s">
        <v>83</v>
      </c>
      <c r="F56" s="24">
        <v>10</v>
      </c>
      <c r="G56" s="24">
        <v>29</v>
      </c>
      <c r="H56" s="106">
        <v>17</v>
      </c>
      <c r="I56" s="69">
        <f t="shared" si="6"/>
        <v>0.58620689655172409</v>
      </c>
      <c r="J56" s="24"/>
      <c r="K56" s="24">
        <v>9</v>
      </c>
      <c r="L56" s="139" t="s">
        <v>144</v>
      </c>
      <c r="M56" s="101"/>
      <c r="N56" s="29"/>
      <c r="O56" s="30"/>
      <c r="P56" s="24" t="s">
        <v>11</v>
      </c>
      <c r="Q56" s="24">
        <v>10</v>
      </c>
      <c r="R56" s="24">
        <v>26</v>
      </c>
      <c r="S56" s="106">
        <v>86</v>
      </c>
      <c r="T56" s="111">
        <f t="shared" si="7"/>
        <v>3.3076923076923075</v>
      </c>
      <c r="W56" t="s">
        <v>2</v>
      </c>
      <c r="Z56" s="88" t="s">
        <v>2</v>
      </c>
      <c r="AA56" s="88" t="s">
        <v>2</v>
      </c>
      <c r="AC56" s="88" t="s">
        <v>2</v>
      </c>
    </row>
    <row r="57" spans="1:31" x14ac:dyDescent="0.25">
      <c r="A57" s="54">
        <v>10</v>
      </c>
      <c r="B57" s="28" t="s">
        <v>167</v>
      </c>
      <c r="C57" s="29"/>
      <c r="D57" s="30"/>
      <c r="E57" s="24" t="s">
        <v>5</v>
      </c>
      <c r="F57" s="24">
        <v>11</v>
      </c>
      <c r="G57" s="24">
        <v>26</v>
      </c>
      <c r="H57" s="106">
        <v>15</v>
      </c>
      <c r="I57" s="69">
        <f t="shared" si="6"/>
        <v>0.57692307692307687</v>
      </c>
      <c r="J57" s="24"/>
      <c r="K57" s="24">
        <v>10</v>
      </c>
      <c r="L57" s="139" t="s">
        <v>114</v>
      </c>
      <c r="M57" s="101"/>
      <c r="N57" s="29"/>
      <c r="O57" s="30"/>
      <c r="P57" s="24" t="s">
        <v>7</v>
      </c>
      <c r="Q57" s="24">
        <v>12</v>
      </c>
      <c r="R57" s="24">
        <v>28</v>
      </c>
      <c r="S57" s="106">
        <v>90</v>
      </c>
      <c r="T57" s="111">
        <f t="shared" si="7"/>
        <v>3.2142857142857144</v>
      </c>
      <c r="AB57" t="s">
        <v>2</v>
      </c>
    </row>
    <row r="58" spans="1:31" x14ac:dyDescent="0.25">
      <c r="A58" s="147">
        <v>11</v>
      </c>
      <c r="B58" s="28" t="s">
        <v>163</v>
      </c>
      <c r="C58" s="29"/>
      <c r="D58" s="30"/>
      <c r="E58" s="24" t="s">
        <v>6</v>
      </c>
      <c r="F58" s="24">
        <v>8</v>
      </c>
      <c r="G58" s="24">
        <v>24</v>
      </c>
      <c r="H58" s="106">
        <v>13</v>
      </c>
      <c r="I58" s="69">
        <f>SUM(H58/G58)</f>
        <v>0.54166666666666663</v>
      </c>
      <c r="J58" s="24" t="s">
        <v>2</v>
      </c>
      <c r="K58" s="24">
        <v>11</v>
      </c>
      <c r="L58" s="139" t="s">
        <v>130</v>
      </c>
      <c r="M58" s="101"/>
      <c r="N58" s="29"/>
      <c r="O58" s="30"/>
      <c r="P58" s="24" t="s">
        <v>120</v>
      </c>
      <c r="Q58" s="24">
        <v>12</v>
      </c>
      <c r="R58" s="24">
        <v>30</v>
      </c>
      <c r="S58" s="106">
        <v>96</v>
      </c>
      <c r="T58" s="111">
        <f t="shared" si="7"/>
        <v>3.2</v>
      </c>
    </row>
    <row r="59" spans="1:31" x14ac:dyDescent="0.25">
      <c r="A59" s="147">
        <v>12</v>
      </c>
      <c r="B59" s="141" t="s">
        <v>118</v>
      </c>
      <c r="C59" s="29"/>
      <c r="D59" s="30"/>
      <c r="E59" s="24" t="s">
        <v>11</v>
      </c>
      <c r="F59" s="24">
        <v>11</v>
      </c>
      <c r="G59" s="24">
        <v>26</v>
      </c>
      <c r="H59" s="24">
        <v>14</v>
      </c>
      <c r="I59" s="69">
        <f>SUM(H59/G59)</f>
        <v>0.53846153846153844</v>
      </c>
      <c r="J59" s="24" t="s">
        <v>2</v>
      </c>
      <c r="K59" s="24">
        <v>12</v>
      </c>
      <c r="L59" s="90" t="s">
        <v>90</v>
      </c>
      <c r="M59" s="101"/>
      <c r="N59" s="29"/>
      <c r="O59" s="30"/>
      <c r="P59" s="24" t="s">
        <v>67</v>
      </c>
      <c r="Q59" s="24">
        <v>12</v>
      </c>
      <c r="R59" s="24">
        <v>26</v>
      </c>
      <c r="S59" s="106">
        <v>81</v>
      </c>
      <c r="T59" s="111">
        <f t="shared" si="7"/>
        <v>3.1153846153846154</v>
      </c>
      <c r="AA59" s="88" t="s">
        <v>2</v>
      </c>
    </row>
    <row r="60" spans="1:31" x14ac:dyDescent="0.25">
      <c r="A60" s="54">
        <v>13</v>
      </c>
      <c r="B60" s="141" t="s">
        <v>143</v>
      </c>
      <c r="C60" s="29"/>
      <c r="D60" s="30"/>
      <c r="E60" s="24" t="s">
        <v>11</v>
      </c>
      <c r="F60" s="24">
        <v>11</v>
      </c>
      <c r="G60" s="24">
        <v>23</v>
      </c>
      <c r="H60" s="106">
        <v>11</v>
      </c>
      <c r="I60" s="69">
        <f>SUM(H60/G60)</f>
        <v>0.47826086956521741</v>
      </c>
      <c r="J60" s="24" t="s">
        <v>2</v>
      </c>
      <c r="K60" s="24">
        <v>13</v>
      </c>
      <c r="L60" s="90" t="s">
        <v>117</v>
      </c>
      <c r="M60" s="101"/>
      <c r="N60" s="29"/>
      <c r="O60" s="30"/>
      <c r="P60" s="24" t="s">
        <v>67</v>
      </c>
      <c r="Q60" s="24">
        <v>10</v>
      </c>
      <c r="R60" s="24">
        <v>26</v>
      </c>
      <c r="S60" s="106">
        <v>79</v>
      </c>
      <c r="T60" s="111">
        <f t="shared" si="7"/>
        <v>3.0384615384615383</v>
      </c>
      <c r="X60" s="88" t="s">
        <v>2</v>
      </c>
    </row>
    <row r="61" spans="1:31" x14ac:dyDescent="0.25">
      <c r="A61" s="54">
        <v>14</v>
      </c>
      <c r="B61" s="101" t="s">
        <v>90</v>
      </c>
      <c r="C61" s="29"/>
      <c r="D61" s="30"/>
      <c r="E61" s="24" t="s">
        <v>67</v>
      </c>
      <c r="F61" s="24">
        <v>12</v>
      </c>
      <c r="G61" s="24">
        <v>26</v>
      </c>
      <c r="H61" s="106">
        <v>12</v>
      </c>
      <c r="I61" s="69">
        <f>SUM(H61/G61)</f>
        <v>0.46153846153846156</v>
      </c>
      <c r="J61" s="24" t="s">
        <v>2</v>
      </c>
      <c r="K61" s="24">
        <v>14</v>
      </c>
      <c r="L61" s="24" t="s">
        <v>98</v>
      </c>
      <c r="M61" s="101"/>
      <c r="N61" s="29"/>
      <c r="O61" s="30"/>
      <c r="P61" s="24" t="s">
        <v>6</v>
      </c>
      <c r="Q61" s="24">
        <v>12</v>
      </c>
      <c r="R61" s="24">
        <v>29</v>
      </c>
      <c r="S61" s="106">
        <v>86</v>
      </c>
      <c r="T61" s="111">
        <f t="shared" si="7"/>
        <v>2.9655172413793105</v>
      </c>
      <c r="W61" s="88" t="s">
        <v>2</v>
      </c>
      <c r="X61" s="88" t="s">
        <v>2</v>
      </c>
      <c r="AA61" s="88" t="s">
        <v>2</v>
      </c>
    </row>
    <row r="62" spans="1:31" x14ac:dyDescent="0.25">
      <c r="A62" s="54">
        <v>15</v>
      </c>
      <c r="B62" s="141" t="s">
        <v>172</v>
      </c>
      <c r="C62" s="29"/>
      <c r="D62" s="30"/>
      <c r="E62" s="24" t="s">
        <v>83</v>
      </c>
      <c r="F62" s="24">
        <v>9</v>
      </c>
      <c r="G62" s="24">
        <v>29</v>
      </c>
      <c r="H62" s="106">
        <v>13</v>
      </c>
      <c r="I62" s="69">
        <f t="shared" si="6"/>
        <v>0.44827586206896552</v>
      </c>
      <c r="J62" s="24"/>
      <c r="K62" s="24">
        <v>15</v>
      </c>
      <c r="L62" s="139" t="s">
        <v>113</v>
      </c>
      <c r="M62" s="101"/>
      <c r="N62" s="29"/>
      <c r="O62" s="30"/>
      <c r="P62" s="24" t="s">
        <v>7</v>
      </c>
      <c r="Q62" s="24">
        <v>12</v>
      </c>
      <c r="R62" s="24">
        <v>28</v>
      </c>
      <c r="S62" s="106">
        <v>82</v>
      </c>
      <c r="T62" s="111">
        <f t="shared" si="7"/>
        <v>2.9285714285714284</v>
      </c>
      <c r="Y62" s="88" t="s">
        <v>2</v>
      </c>
    </row>
    <row r="63" spans="1:31" x14ac:dyDescent="0.25">
      <c r="A63" s="54">
        <v>16</v>
      </c>
      <c r="B63" s="28" t="s">
        <v>189</v>
      </c>
      <c r="C63" s="29"/>
      <c r="D63" s="30"/>
      <c r="E63" s="24" t="s">
        <v>12</v>
      </c>
      <c r="F63" s="24">
        <v>11</v>
      </c>
      <c r="G63" s="24">
        <v>26</v>
      </c>
      <c r="H63" s="106">
        <v>11</v>
      </c>
      <c r="I63" s="69">
        <f>SUM(H63/G63)</f>
        <v>0.42307692307692307</v>
      </c>
      <c r="J63" s="24"/>
      <c r="K63" s="24">
        <v>16</v>
      </c>
      <c r="L63" s="139" t="s">
        <v>136</v>
      </c>
      <c r="M63" s="101"/>
      <c r="N63" s="29"/>
      <c r="O63" s="30"/>
      <c r="P63" s="24" t="s">
        <v>7</v>
      </c>
      <c r="Q63" s="24">
        <v>10</v>
      </c>
      <c r="R63" s="24">
        <v>28</v>
      </c>
      <c r="S63" s="106">
        <v>78</v>
      </c>
      <c r="T63" s="111">
        <f t="shared" si="7"/>
        <v>2.7857142857142856</v>
      </c>
      <c r="U63" t="s">
        <v>2</v>
      </c>
      <c r="AA63" s="88" t="s">
        <v>2</v>
      </c>
    </row>
    <row r="64" spans="1:31" x14ac:dyDescent="0.25">
      <c r="A64" s="54">
        <v>17</v>
      </c>
      <c r="B64" s="28" t="s">
        <v>96</v>
      </c>
      <c r="C64" s="29"/>
      <c r="D64" s="30"/>
      <c r="E64" s="24" t="s">
        <v>5</v>
      </c>
      <c r="F64" s="24">
        <v>12</v>
      </c>
      <c r="G64" s="24">
        <v>29</v>
      </c>
      <c r="H64" s="106">
        <v>12</v>
      </c>
      <c r="I64" s="69">
        <f>SUM(H64/G64)</f>
        <v>0.41379310344827586</v>
      </c>
      <c r="J64" s="24"/>
      <c r="K64" s="24">
        <v>17</v>
      </c>
      <c r="L64" s="139" t="s">
        <v>115</v>
      </c>
      <c r="M64" s="101"/>
      <c r="N64" s="29"/>
      <c r="O64" s="30"/>
      <c r="P64" s="24" t="s">
        <v>7</v>
      </c>
      <c r="Q64" s="24">
        <v>12</v>
      </c>
      <c r="R64" s="24">
        <v>28</v>
      </c>
      <c r="S64" s="106">
        <v>71</v>
      </c>
      <c r="T64" s="111">
        <f t="shared" si="7"/>
        <v>2.5357142857142856</v>
      </c>
    </row>
    <row r="65" spans="1:26" x14ac:dyDescent="0.25">
      <c r="A65" s="147">
        <v>18</v>
      </c>
      <c r="B65" s="28" t="s">
        <v>162</v>
      </c>
      <c r="C65" s="29"/>
      <c r="D65" s="30"/>
      <c r="E65" s="24" t="s">
        <v>10</v>
      </c>
      <c r="F65" s="24">
        <v>12</v>
      </c>
      <c r="G65" s="24">
        <v>25</v>
      </c>
      <c r="H65" s="106">
        <v>10</v>
      </c>
      <c r="I65" s="69">
        <f>SUM(H65/G65)</f>
        <v>0.4</v>
      </c>
      <c r="J65" s="24"/>
      <c r="K65" s="90">
        <v>18</v>
      </c>
      <c r="L65" s="24" t="s">
        <v>106</v>
      </c>
      <c r="M65" s="101"/>
      <c r="N65" s="29"/>
      <c r="O65" s="30"/>
      <c r="P65" s="24" t="s">
        <v>6</v>
      </c>
      <c r="Q65" s="24">
        <v>12</v>
      </c>
      <c r="R65" s="24">
        <v>29</v>
      </c>
      <c r="S65" s="106">
        <v>73</v>
      </c>
      <c r="T65" s="111">
        <f t="shared" si="7"/>
        <v>2.5172413793103448</v>
      </c>
    </row>
    <row r="66" spans="1:26" x14ac:dyDescent="0.25">
      <c r="A66" s="147" t="s">
        <v>2</v>
      </c>
      <c r="B66" s="28" t="s">
        <v>125</v>
      </c>
      <c r="C66" s="29"/>
      <c r="D66" s="30"/>
      <c r="E66" s="24" t="s">
        <v>10</v>
      </c>
      <c r="F66" s="24">
        <v>10</v>
      </c>
      <c r="G66" s="24">
        <v>25</v>
      </c>
      <c r="H66" s="106">
        <v>10</v>
      </c>
      <c r="I66" s="69">
        <f>SUM(H66/G66)</f>
        <v>0.4</v>
      </c>
      <c r="J66" s="24"/>
      <c r="K66" s="24">
        <v>19</v>
      </c>
      <c r="L66" s="24" t="s">
        <v>162</v>
      </c>
      <c r="M66" s="101"/>
      <c r="N66" s="29"/>
      <c r="O66" s="30"/>
      <c r="P66" s="24" t="s">
        <v>10</v>
      </c>
      <c r="Q66" s="24">
        <v>12</v>
      </c>
      <c r="R66" s="24">
        <v>25</v>
      </c>
      <c r="S66" s="106">
        <v>62</v>
      </c>
      <c r="T66" s="111">
        <f t="shared" si="7"/>
        <v>2.48</v>
      </c>
    </row>
    <row r="67" spans="1:26" x14ac:dyDescent="0.25">
      <c r="A67" s="147">
        <v>20</v>
      </c>
      <c r="B67" s="141" t="s">
        <v>114</v>
      </c>
      <c r="C67" s="29"/>
      <c r="D67" s="30"/>
      <c r="E67" s="24" t="s">
        <v>7</v>
      </c>
      <c r="F67" s="24">
        <v>12</v>
      </c>
      <c r="G67" s="24">
        <v>28</v>
      </c>
      <c r="H67" s="106">
        <v>11</v>
      </c>
      <c r="I67" s="69">
        <f>SUM(H67/G67)</f>
        <v>0.39285714285714285</v>
      </c>
      <c r="J67" s="24"/>
      <c r="K67" s="24">
        <v>20</v>
      </c>
      <c r="L67" s="24" t="s">
        <v>103</v>
      </c>
      <c r="M67" s="28"/>
      <c r="N67" s="29"/>
      <c r="O67" s="30"/>
      <c r="P67" s="24" t="s">
        <v>6</v>
      </c>
      <c r="Q67" s="24">
        <v>12</v>
      </c>
      <c r="R67" s="24">
        <v>26</v>
      </c>
      <c r="S67" s="106">
        <v>63</v>
      </c>
      <c r="T67" s="111">
        <f t="shared" si="7"/>
        <v>2.4230769230769229</v>
      </c>
      <c r="Z67" s="88" t="s">
        <v>2</v>
      </c>
    </row>
    <row r="68" spans="1:26" x14ac:dyDescent="0.25">
      <c r="A68" s="147">
        <v>21</v>
      </c>
      <c r="B68" s="28" t="s">
        <v>191</v>
      </c>
      <c r="C68" s="109"/>
      <c r="D68" s="30"/>
      <c r="E68" s="24" t="s">
        <v>12</v>
      </c>
      <c r="F68" s="24">
        <v>9</v>
      </c>
      <c r="G68" s="24">
        <v>26</v>
      </c>
      <c r="H68" s="106">
        <v>10</v>
      </c>
      <c r="I68" s="69">
        <f t="shared" ref="I68:I72" si="8">SUM(H68/G68)</f>
        <v>0.38461538461538464</v>
      </c>
      <c r="J68" s="24"/>
      <c r="K68" s="24">
        <v>21</v>
      </c>
      <c r="L68" s="139" t="s">
        <v>176</v>
      </c>
      <c r="M68" s="28"/>
      <c r="N68" s="29"/>
      <c r="O68" s="30"/>
      <c r="P68" s="24" t="s">
        <v>7</v>
      </c>
      <c r="Q68" s="24">
        <v>12</v>
      </c>
      <c r="R68" s="24">
        <v>28</v>
      </c>
      <c r="S68" s="106">
        <v>65</v>
      </c>
      <c r="T68" s="111">
        <f t="shared" si="7"/>
        <v>2.3214285714285716</v>
      </c>
    </row>
    <row r="69" spans="1:26" x14ac:dyDescent="0.25">
      <c r="A69" s="54">
        <v>22</v>
      </c>
      <c r="B69" s="28" t="s">
        <v>105</v>
      </c>
      <c r="C69" s="29"/>
      <c r="D69" s="30"/>
      <c r="E69" s="24" t="s">
        <v>6</v>
      </c>
      <c r="F69" s="24">
        <v>12</v>
      </c>
      <c r="G69" s="24">
        <v>29</v>
      </c>
      <c r="H69" s="106">
        <v>11</v>
      </c>
      <c r="I69" s="69">
        <f t="shared" si="8"/>
        <v>0.37931034482758619</v>
      </c>
      <c r="J69" s="24"/>
      <c r="K69" s="24">
        <v>22</v>
      </c>
      <c r="L69" s="24" t="s">
        <v>108</v>
      </c>
      <c r="M69" s="110"/>
      <c r="N69" s="138"/>
      <c r="O69" s="149"/>
      <c r="P69" s="24" t="s">
        <v>5</v>
      </c>
      <c r="Q69" s="24">
        <v>9</v>
      </c>
      <c r="R69" s="24">
        <v>29</v>
      </c>
      <c r="S69" s="106">
        <v>66</v>
      </c>
      <c r="T69" s="111">
        <f t="shared" si="7"/>
        <v>2.2758620689655173</v>
      </c>
      <c r="V69" t="s">
        <v>2</v>
      </c>
      <c r="Y69" s="88" t="s">
        <v>2</v>
      </c>
    </row>
    <row r="70" spans="1:26" x14ac:dyDescent="0.25">
      <c r="A70" s="54">
        <v>23</v>
      </c>
      <c r="B70" s="141" t="s">
        <v>142</v>
      </c>
      <c r="C70" s="29"/>
      <c r="D70" s="149"/>
      <c r="E70" s="24" t="s">
        <v>11</v>
      </c>
      <c r="F70" s="24">
        <v>12</v>
      </c>
      <c r="G70" s="24">
        <v>24</v>
      </c>
      <c r="H70" s="106">
        <v>9</v>
      </c>
      <c r="I70" s="69">
        <f t="shared" si="8"/>
        <v>0.375</v>
      </c>
      <c r="J70" s="25"/>
      <c r="K70" s="24">
        <v>23</v>
      </c>
      <c r="L70" s="24" t="s">
        <v>160</v>
      </c>
      <c r="M70" s="110"/>
      <c r="N70" s="138"/>
      <c r="O70" s="149"/>
      <c r="P70" s="24" t="s">
        <v>10</v>
      </c>
      <c r="Q70" s="24">
        <v>12</v>
      </c>
      <c r="R70" s="24">
        <v>25</v>
      </c>
      <c r="S70" s="106">
        <v>53</v>
      </c>
      <c r="T70" s="111">
        <f t="shared" si="7"/>
        <v>2.12</v>
      </c>
      <c r="W70" s="88" t="s">
        <v>2</v>
      </c>
    </row>
    <row r="71" spans="1:26" x14ac:dyDescent="0.25">
      <c r="A71" s="54">
        <v>24</v>
      </c>
      <c r="B71" s="101" t="s">
        <v>101</v>
      </c>
      <c r="C71" s="29"/>
      <c r="D71" s="149"/>
      <c r="E71" s="24" t="s">
        <v>67</v>
      </c>
      <c r="F71" s="24">
        <v>12</v>
      </c>
      <c r="G71" s="24">
        <v>26</v>
      </c>
      <c r="H71" s="106">
        <v>9</v>
      </c>
      <c r="I71" s="69">
        <f t="shared" si="8"/>
        <v>0.34615384615384615</v>
      </c>
      <c r="J71" s="25"/>
      <c r="K71" s="24">
        <v>24</v>
      </c>
      <c r="L71" s="139" t="s">
        <v>131</v>
      </c>
      <c r="M71" s="110"/>
      <c r="N71" s="138"/>
      <c r="O71" s="149"/>
      <c r="P71" s="24" t="s">
        <v>120</v>
      </c>
      <c r="Q71" s="24">
        <v>12</v>
      </c>
      <c r="R71" s="24">
        <v>30</v>
      </c>
      <c r="S71" s="106">
        <v>63</v>
      </c>
      <c r="T71" s="111">
        <f>SUM(S71/R71)</f>
        <v>2.1</v>
      </c>
    </row>
    <row r="72" spans="1:26" x14ac:dyDescent="0.25">
      <c r="A72" s="176" t="s">
        <v>2</v>
      </c>
      <c r="B72" s="70" t="s">
        <v>192</v>
      </c>
      <c r="C72" s="71"/>
      <c r="D72" s="158"/>
      <c r="E72" s="46" t="s">
        <v>12</v>
      </c>
      <c r="F72" s="46">
        <v>10</v>
      </c>
      <c r="G72" s="46">
        <v>26</v>
      </c>
      <c r="H72" s="174">
        <v>9</v>
      </c>
      <c r="I72" s="72">
        <f t="shared" si="8"/>
        <v>0.34615384615384615</v>
      </c>
      <c r="J72" s="47"/>
      <c r="K72" s="46">
        <v>25</v>
      </c>
      <c r="L72" s="140" t="s">
        <v>128</v>
      </c>
      <c r="M72" s="159"/>
      <c r="N72" s="160"/>
      <c r="O72" s="158"/>
      <c r="P72" s="46" t="s">
        <v>120</v>
      </c>
      <c r="Q72" s="46">
        <v>11</v>
      </c>
      <c r="R72" s="46">
        <v>30</v>
      </c>
      <c r="S72" s="174">
        <v>61</v>
      </c>
      <c r="T72" s="157">
        <f>SUM(S72/R72)</f>
        <v>2.0333333333333332</v>
      </c>
    </row>
    <row r="73" spans="1:26" x14ac:dyDescent="0.25">
      <c r="D73" s="2"/>
      <c r="E73" s="2"/>
      <c r="F73" s="77"/>
      <c r="G73" s="2"/>
      <c r="I73" s="2"/>
      <c r="J73" s="2"/>
      <c r="K73" s="2"/>
      <c r="L73" s="2"/>
      <c r="M73" s="86"/>
      <c r="N73" s="2"/>
      <c r="O73" s="2"/>
      <c r="P73" s="2"/>
      <c r="Q73" s="2"/>
      <c r="R73" s="2"/>
    </row>
    <row r="74" spans="1:26" x14ac:dyDescent="0.25">
      <c r="D74" s="2"/>
      <c r="E74" s="2"/>
      <c r="F74" s="77"/>
      <c r="G74" s="2"/>
      <c r="I74" s="2"/>
      <c r="J74" s="2"/>
      <c r="K74" s="2"/>
      <c r="L74" s="2"/>
      <c r="M74" s="86"/>
      <c r="N74" s="2"/>
      <c r="O74" s="2"/>
      <c r="P74" s="2"/>
      <c r="Q74" s="2"/>
      <c r="R74" s="2"/>
      <c r="X74" s="88" t="s">
        <v>2</v>
      </c>
    </row>
    <row r="75" spans="1:26" x14ac:dyDescent="0.25">
      <c r="D75" s="2"/>
      <c r="E75" s="2"/>
      <c r="F75" s="77"/>
      <c r="G75" s="2"/>
      <c r="I75" s="2"/>
      <c r="J75" s="2"/>
      <c r="K75" s="2"/>
      <c r="L75" s="2"/>
      <c r="M75" s="86"/>
      <c r="N75" s="2"/>
      <c r="O75" s="2"/>
      <c r="P75" s="2"/>
      <c r="Q75" s="2"/>
      <c r="R75" s="2"/>
    </row>
    <row r="76" spans="1:26" x14ac:dyDescent="0.25">
      <c r="D76" s="2"/>
      <c r="E76" s="2"/>
      <c r="F76" s="77"/>
      <c r="G76" s="2"/>
      <c r="I76" s="2"/>
      <c r="J76" s="2"/>
      <c r="K76" s="2"/>
      <c r="L76" s="2"/>
      <c r="M76" s="86"/>
      <c r="N76" s="2"/>
      <c r="O76" s="2"/>
      <c r="P76" s="2"/>
      <c r="Q76" s="2"/>
      <c r="R76" s="2"/>
    </row>
    <row r="77" spans="1:26" x14ac:dyDescent="0.25">
      <c r="K77" s="2"/>
      <c r="M77" s="97"/>
      <c r="O77" s="77"/>
      <c r="Q77" s="77"/>
    </row>
    <row r="78" spans="1:26" x14ac:dyDescent="0.25">
      <c r="K78" s="2"/>
      <c r="M78" s="86"/>
      <c r="O78" s="2"/>
      <c r="Q78" s="2"/>
    </row>
    <row r="80" spans="1:26" x14ac:dyDescent="0.25">
      <c r="H80" s="2" t="s">
        <v>2</v>
      </c>
    </row>
    <row r="81" spans="7:8" x14ac:dyDescent="0.25">
      <c r="G81" t="s">
        <v>2</v>
      </c>
      <c r="H81" s="2" t="s">
        <v>2</v>
      </c>
    </row>
  </sheetData>
  <sortState xmlns:xlrd2="http://schemas.microsoft.com/office/spreadsheetml/2017/richdata2" ref="B58:J60">
    <sortCondition ref="J58:J60"/>
  </sortState>
  <mergeCells count="17">
    <mergeCell ref="A1:T1"/>
    <mergeCell ref="F3:H3"/>
    <mergeCell ref="K3:M3"/>
    <mergeCell ref="D18:G18"/>
    <mergeCell ref="H18:I18"/>
    <mergeCell ref="K18:L18"/>
    <mergeCell ref="M18:N18"/>
    <mergeCell ref="O18:P18"/>
    <mergeCell ref="Q18:R18"/>
    <mergeCell ref="S18:T18"/>
    <mergeCell ref="N3:P3"/>
    <mergeCell ref="Q33:R33"/>
    <mergeCell ref="D33:G33"/>
    <mergeCell ref="H33:I33"/>
    <mergeCell ref="K33:L33"/>
    <mergeCell ref="M33:N33"/>
    <mergeCell ref="O33:P33"/>
  </mergeCells>
  <pageMargins left="0.7" right="0.2" top="0.25" bottom="0" header="0.3" footer="0.3"/>
  <pageSetup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68"/>
  <sheetViews>
    <sheetView workbookViewId="0"/>
  </sheetViews>
  <sheetFormatPr defaultRowHeight="13.2" x14ac:dyDescent="0.25"/>
  <cols>
    <col min="1" max="1" width="3.6640625" customWidth="1"/>
    <col min="3" max="3" width="5.33203125" customWidth="1"/>
    <col min="4" max="4" width="8.77734375" customWidth="1"/>
    <col min="5" max="5" width="6.33203125" customWidth="1"/>
    <col min="6" max="8" width="4.6640625" customWidth="1"/>
    <col min="9" max="9" width="5.33203125" customWidth="1"/>
    <col min="10" max="10" width="2.6640625" customWidth="1"/>
    <col min="11" max="11" width="3.6640625" style="35" customWidth="1"/>
    <col min="12" max="12" width="4.6640625" customWidth="1"/>
    <col min="13" max="13" width="5.6640625" customWidth="1"/>
    <col min="14" max="14" width="4.6640625" customWidth="1"/>
    <col min="15" max="15" width="8.77734375" customWidth="1"/>
    <col min="16" max="16" width="6.33203125" customWidth="1"/>
    <col min="17" max="19" width="4.6640625" customWidth="1"/>
    <col min="20" max="20" width="5.5546875" bestFit="1" customWidth="1"/>
  </cols>
  <sheetData>
    <row r="1" spans="1:30" x14ac:dyDescent="0.25">
      <c r="A1" s="23" t="s">
        <v>48</v>
      </c>
      <c r="B1" s="5" t="s">
        <v>2</v>
      </c>
      <c r="C1" s="5"/>
      <c r="D1" s="5"/>
      <c r="E1" s="5"/>
      <c r="F1" s="5"/>
      <c r="G1" s="5"/>
      <c r="H1" s="5"/>
      <c r="I1" s="5"/>
      <c r="J1" s="5"/>
      <c r="K1" s="119"/>
      <c r="L1" s="5"/>
      <c r="M1" s="5"/>
      <c r="N1" s="5"/>
      <c r="O1" s="5"/>
      <c r="P1" s="218" t="s">
        <v>158</v>
      </c>
      <c r="Q1" s="219"/>
      <c r="R1" s="219"/>
      <c r="S1" s="219"/>
      <c r="T1" s="220"/>
      <c r="U1" t="s">
        <v>2</v>
      </c>
    </row>
    <row r="2" spans="1:30" x14ac:dyDescent="0.25">
      <c r="A2" s="50" t="s">
        <v>31</v>
      </c>
      <c r="B2" s="51"/>
      <c r="C2" s="51"/>
      <c r="D2" s="51"/>
      <c r="E2" s="137" t="s">
        <v>9</v>
      </c>
      <c r="F2" s="137" t="s">
        <v>16</v>
      </c>
      <c r="G2" s="137" t="s">
        <v>19</v>
      </c>
      <c r="H2" s="137" t="s">
        <v>32</v>
      </c>
      <c r="I2" s="52" t="s">
        <v>30</v>
      </c>
      <c r="J2" s="52"/>
      <c r="K2" s="114"/>
      <c r="L2" s="51" t="s">
        <v>65</v>
      </c>
      <c r="M2" s="179"/>
      <c r="N2" s="60"/>
      <c r="O2" s="180"/>
      <c r="P2" s="173" t="s">
        <v>9</v>
      </c>
      <c r="Q2" s="137" t="s">
        <v>16</v>
      </c>
      <c r="R2" s="137" t="s">
        <v>19</v>
      </c>
      <c r="S2" s="137" t="s">
        <v>63</v>
      </c>
      <c r="T2" s="53" t="s">
        <v>66</v>
      </c>
      <c r="Y2" s="88" t="s">
        <v>2</v>
      </c>
    </row>
    <row r="3" spans="1:30" ht="12.75" customHeight="1" x14ac:dyDescent="0.25">
      <c r="A3" s="54">
        <v>1</v>
      </c>
      <c r="B3" s="141" t="s">
        <v>115</v>
      </c>
      <c r="C3" s="29"/>
      <c r="D3" s="30"/>
      <c r="E3" s="24" t="s">
        <v>7</v>
      </c>
      <c r="F3" s="24">
        <v>12</v>
      </c>
      <c r="G3" s="24">
        <v>28</v>
      </c>
      <c r="H3" s="24">
        <v>21</v>
      </c>
      <c r="I3" s="55">
        <f t="shared" ref="I3:I10" si="0">SUM(H3/G3)</f>
        <v>0.75</v>
      </c>
      <c r="J3" s="24" t="s">
        <v>2</v>
      </c>
      <c r="K3" s="90">
        <v>1</v>
      </c>
      <c r="L3" s="24" t="s">
        <v>107</v>
      </c>
      <c r="M3" s="28"/>
      <c r="N3" s="29"/>
      <c r="O3" s="30"/>
      <c r="P3" s="24" t="s">
        <v>6</v>
      </c>
      <c r="Q3" s="24">
        <v>11</v>
      </c>
      <c r="R3" s="24">
        <v>29</v>
      </c>
      <c r="S3" s="106">
        <v>162</v>
      </c>
      <c r="T3" s="38">
        <f t="shared" ref="T3:T27" si="1">SUM(S3/R3)</f>
        <v>5.5862068965517242</v>
      </c>
      <c r="Y3" s="88" t="s">
        <v>2</v>
      </c>
      <c r="AA3" s="88" t="s">
        <v>61</v>
      </c>
      <c r="AD3" s="88" t="s">
        <v>2</v>
      </c>
    </row>
    <row r="4" spans="1:30" ht="12.75" customHeight="1" x14ac:dyDescent="0.25">
      <c r="A4" s="54">
        <v>2</v>
      </c>
      <c r="B4" s="101" t="s">
        <v>117</v>
      </c>
      <c r="C4" s="29"/>
      <c r="D4" s="30"/>
      <c r="E4" s="24" t="s">
        <v>67</v>
      </c>
      <c r="F4" s="24">
        <v>10</v>
      </c>
      <c r="G4" s="24">
        <v>26</v>
      </c>
      <c r="H4" s="24">
        <v>18</v>
      </c>
      <c r="I4" s="55">
        <f t="shared" si="0"/>
        <v>0.69230769230769229</v>
      </c>
      <c r="J4" s="24"/>
      <c r="K4" s="90">
        <v>2</v>
      </c>
      <c r="L4" s="139" t="s">
        <v>114</v>
      </c>
      <c r="M4" s="28"/>
      <c r="N4" s="29"/>
      <c r="O4" s="30"/>
      <c r="P4" s="24" t="s">
        <v>7</v>
      </c>
      <c r="Q4" s="24">
        <v>12</v>
      </c>
      <c r="R4" s="24">
        <v>28</v>
      </c>
      <c r="S4" s="106">
        <v>142</v>
      </c>
      <c r="T4" s="38">
        <f t="shared" si="1"/>
        <v>5.0714285714285712</v>
      </c>
      <c r="X4" t="s">
        <v>2</v>
      </c>
      <c r="Z4" t="s">
        <v>2</v>
      </c>
    </row>
    <row r="5" spans="1:30" ht="12.75" customHeight="1" x14ac:dyDescent="0.25">
      <c r="A5" s="54">
        <v>3</v>
      </c>
      <c r="B5" s="141" t="s">
        <v>134</v>
      </c>
      <c r="C5" s="29"/>
      <c r="D5" s="30"/>
      <c r="E5" s="24" t="s">
        <v>120</v>
      </c>
      <c r="F5" s="24">
        <v>12</v>
      </c>
      <c r="G5" s="24">
        <v>30</v>
      </c>
      <c r="H5" s="24">
        <v>19</v>
      </c>
      <c r="I5" s="55">
        <f t="shared" si="0"/>
        <v>0.6333333333333333</v>
      </c>
      <c r="J5" s="24"/>
      <c r="K5" s="90">
        <v>3</v>
      </c>
      <c r="L5" s="24" t="s">
        <v>162</v>
      </c>
      <c r="M5" s="28"/>
      <c r="N5" s="29"/>
      <c r="O5" s="30"/>
      <c r="P5" s="24" t="s">
        <v>10</v>
      </c>
      <c r="Q5" s="24">
        <v>12</v>
      </c>
      <c r="R5" s="24">
        <v>25</v>
      </c>
      <c r="S5" s="106">
        <v>104</v>
      </c>
      <c r="T5" s="38">
        <f t="shared" si="1"/>
        <v>4.16</v>
      </c>
      <c r="X5" s="88" t="s">
        <v>2</v>
      </c>
      <c r="AB5" s="88" t="s">
        <v>2</v>
      </c>
    </row>
    <row r="6" spans="1:30" ht="12.75" customHeight="1" x14ac:dyDescent="0.25">
      <c r="A6" s="54">
        <v>4</v>
      </c>
      <c r="B6" s="28" t="s">
        <v>165</v>
      </c>
      <c r="C6" s="29"/>
      <c r="D6" s="30"/>
      <c r="E6" s="24" t="s">
        <v>5</v>
      </c>
      <c r="F6" s="24">
        <v>10</v>
      </c>
      <c r="G6" s="24">
        <v>18</v>
      </c>
      <c r="H6" s="175">
        <v>11</v>
      </c>
      <c r="I6" s="55">
        <f t="shared" si="0"/>
        <v>0.61111111111111116</v>
      </c>
      <c r="J6" s="24"/>
      <c r="K6" s="90">
        <v>4</v>
      </c>
      <c r="L6" s="139" t="s">
        <v>111</v>
      </c>
      <c r="M6" s="28"/>
      <c r="N6" s="29"/>
      <c r="O6" s="30"/>
      <c r="P6" s="24" t="s">
        <v>83</v>
      </c>
      <c r="Q6" s="24">
        <v>11</v>
      </c>
      <c r="R6" s="24">
        <v>29</v>
      </c>
      <c r="S6" s="106">
        <v>119</v>
      </c>
      <c r="T6" s="38">
        <f t="shared" si="1"/>
        <v>4.1034482758620694</v>
      </c>
      <c r="X6" s="88" t="s">
        <v>2</v>
      </c>
      <c r="Z6" s="88" t="s">
        <v>2</v>
      </c>
    </row>
    <row r="7" spans="1:30" ht="12.75" customHeight="1" x14ac:dyDescent="0.25">
      <c r="A7" s="54">
        <v>5</v>
      </c>
      <c r="B7" s="141" t="s">
        <v>176</v>
      </c>
      <c r="C7" s="29"/>
      <c r="D7" s="30"/>
      <c r="E7" s="24" t="s">
        <v>7</v>
      </c>
      <c r="F7" s="24">
        <v>12</v>
      </c>
      <c r="G7" s="24">
        <v>28</v>
      </c>
      <c r="H7" s="24">
        <v>17</v>
      </c>
      <c r="I7" s="55">
        <f t="shared" si="0"/>
        <v>0.6071428571428571</v>
      </c>
      <c r="J7" s="24"/>
      <c r="K7" s="90">
        <v>5</v>
      </c>
      <c r="L7" s="139" t="s">
        <v>129</v>
      </c>
      <c r="M7" s="28"/>
      <c r="N7" s="29"/>
      <c r="O7" s="30"/>
      <c r="P7" s="24" t="s">
        <v>120</v>
      </c>
      <c r="Q7" s="24">
        <v>9</v>
      </c>
      <c r="R7" s="24">
        <v>30</v>
      </c>
      <c r="S7" s="106">
        <v>108</v>
      </c>
      <c r="T7" s="38">
        <f t="shared" si="1"/>
        <v>3.6</v>
      </c>
      <c r="X7" s="88" t="s">
        <v>2</v>
      </c>
      <c r="Y7" s="88" t="s">
        <v>2</v>
      </c>
      <c r="Z7" s="88" t="s">
        <v>2</v>
      </c>
      <c r="AC7" s="88" t="s">
        <v>2</v>
      </c>
    </row>
    <row r="8" spans="1:30" ht="12.75" customHeight="1" x14ac:dyDescent="0.25">
      <c r="A8" s="54">
        <v>6</v>
      </c>
      <c r="B8" s="141" t="s">
        <v>131</v>
      </c>
      <c r="C8" s="29"/>
      <c r="D8" s="30"/>
      <c r="E8" s="24" t="s">
        <v>120</v>
      </c>
      <c r="F8" s="24">
        <v>12</v>
      </c>
      <c r="G8" s="24">
        <v>30</v>
      </c>
      <c r="H8" s="24">
        <v>18</v>
      </c>
      <c r="I8" s="55">
        <f t="shared" si="0"/>
        <v>0.6</v>
      </c>
      <c r="J8" s="24"/>
      <c r="K8" s="90">
        <v>6</v>
      </c>
      <c r="L8" s="139" t="s">
        <v>112</v>
      </c>
      <c r="M8" s="28"/>
      <c r="N8" s="92"/>
      <c r="O8" s="30"/>
      <c r="P8" s="24" t="s">
        <v>83</v>
      </c>
      <c r="Q8" s="24">
        <v>10</v>
      </c>
      <c r="R8" s="24">
        <v>29</v>
      </c>
      <c r="S8" s="106">
        <v>96</v>
      </c>
      <c r="T8" s="38">
        <f t="shared" si="1"/>
        <v>3.3103448275862069</v>
      </c>
      <c r="V8" s="88" t="s">
        <v>2</v>
      </c>
      <c r="X8" s="88" t="s">
        <v>2</v>
      </c>
      <c r="Y8" s="88" t="s">
        <v>2</v>
      </c>
      <c r="Z8" s="88" t="s">
        <v>2</v>
      </c>
      <c r="AA8" s="88" t="s">
        <v>2</v>
      </c>
      <c r="AC8" s="88" t="s">
        <v>2</v>
      </c>
    </row>
    <row r="9" spans="1:30" ht="12.75" customHeight="1" x14ac:dyDescent="0.25">
      <c r="A9" s="54">
        <v>7</v>
      </c>
      <c r="B9" s="141" t="s">
        <v>111</v>
      </c>
      <c r="C9" s="29"/>
      <c r="D9" s="30"/>
      <c r="E9" s="24" t="s">
        <v>83</v>
      </c>
      <c r="F9" s="24">
        <v>11</v>
      </c>
      <c r="G9" s="24">
        <v>29</v>
      </c>
      <c r="H9" s="24">
        <v>17</v>
      </c>
      <c r="I9" s="55">
        <f t="shared" si="0"/>
        <v>0.58620689655172409</v>
      </c>
      <c r="J9" s="24"/>
      <c r="K9" s="90">
        <v>7</v>
      </c>
      <c r="L9" s="90" t="s">
        <v>90</v>
      </c>
      <c r="M9" s="28"/>
      <c r="N9" s="29"/>
      <c r="O9" s="30"/>
      <c r="P9" s="24" t="s">
        <v>67</v>
      </c>
      <c r="Q9" s="24">
        <v>12</v>
      </c>
      <c r="R9" s="24">
        <v>26</v>
      </c>
      <c r="S9" s="106">
        <v>85</v>
      </c>
      <c r="T9" s="38">
        <f t="shared" si="1"/>
        <v>3.2692307692307692</v>
      </c>
      <c r="Y9" s="88" t="s">
        <v>2</v>
      </c>
      <c r="AB9" s="88" t="s">
        <v>2</v>
      </c>
      <c r="AD9" s="88" t="s">
        <v>2</v>
      </c>
    </row>
    <row r="10" spans="1:30" ht="12.75" customHeight="1" x14ac:dyDescent="0.25">
      <c r="A10" s="54">
        <v>8</v>
      </c>
      <c r="B10" s="28" t="s">
        <v>163</v>
      </c>
      <c r="C10" s="29"/>
      <c r="D10" s="30"/>
      <c r="E10" s="24" t="s">
        <v>6</v>
      </c>
      <c r="F10" s="24">
        <v>8</v>
      </c>
      <c r="G10" s="24">
        <v>24</v>
      </c>
      <c r="H10" s="175">
        <v>14</v>
      </c>
      <c r="I10" s="55">
        <f t="shared" si="0"/>
        <v>0.58333333333333337</v>
      </c>
      <c r="J10" s="24"/>
      <c r="K10" s="90">
        <v>8</v>
      </c>
      <c r="L10" s="90" t="s">
        <v>117</v>
      </c>
      <c r="M10" s="28"/>
      <c r="N10" s="29"/>
      <c r="O10" s="30"/>
      <c r="P10" s="24" t="s">
        <v>67</v>
      </c>
      <c r="Q10" s="24">
        <v>10</v>
      </c>
      <c r="R10" s="24">
        <v>26</v>
      </c>
      <c r="S10" s="106">
        <v>70</v>
      </c>
      <c r="T10" s="38">
        <f t="shared" si="1"/>
        <v>2.6923076923076925</v>
      </c>
      <c r="U10" t="s">
        <v>2</v>
      </c>
      <c r="V10" s="9" t="s">
        <v>2</v>
      </c>
      <c r="X10" s="88" t="s">
        <v>2</v>
      </c>
      <c r="AA10" s="88" t="s">
        <v>2</v>
      </c>
    </row>
    <row r="11" spans="1:30" ht="12.75" customHeight="1" x14ac:dyDescent="0.25">
      <c r="A11" s="147">
        <v>9</v>
      </c>
      <c r="B11" s="141" t="s">
        <v>113</v>
      </c>
      <c r="C11" s="29"/>
      <c r="D11" s="30"/>
      <c r="E11" s="24" t="s">
        <v>7</v>
      </c>
      <c r="F11" s="24">
        <v>12</v>
      </c>
      <c r="G11" s="24">
        <v>28</v>
      </c>
      <c r="H11" s="24">
        <v>16</v>
      </c>
      <c r="I11" s="55">
        <f>SUM(H11/G11)</f>
        <v>0.5714285714285714</v>
      </c>
      <c r="J11" s="24"/>
      <c r="K11" s="90">
        <v>9</v>
      </c>
      <c r="L11" s="24" t="s">
        <v>110</v>
      </c>
      <c r="M11" s="28"/>
      <c r="N11" s="29"/>
      <c r="O11" s="30"/>
      <c r="P11" s="24" t="s">
        <v>5</v>
      </c>
      <c r="Q11" s="24">
        <v>12</v>
      </c>
      <c r="R11" s="24">
        <v>29</v>
      </c>
      <c r="S11" s="106">
        <v>76</v>
      </c>
      <c r="T11" s="38">
        <f t="shared" si="1"/>
        <v>2.6206896551724137</v>
      </c>
      <c r="Y11" s="88" t="s">
        <v>2</v>
      </c>
      <c r="Z11" s="88" t="s">
        <v>2</v>
      </c>
      <c r="AA11" s="88" t="s">
        <v>2</v>
      </c>
      <c r="AC11" s="88" t="s">
        <v>2</v>
      </c>
    </row>
    <row r="12" spans="1:30" ht="12.75" customHeight="1" x14ac:dyDescent="0.25">
      <c r="A12" s="54">
        <v>10</v>
      </c>
      <c r="B12" s="28" t="s">
        <v>95</v>
      </c>
      <c r="C12" s="29"/>
      <c r="D12" s="30"/>
      <c r="E12" s="24" t="s">
        <v>5</v>
      </c>
      <c r="F12" s="24">
        <v>12</v>
      </c>
      <c r="G12" s="24">
        <v>29</v>
      </c>
      <c r="H12" s="175">
        <v>16</v>
      </c>
      <c r="I12" s="55">
        <f>SUM(H12/G12)</f>
        <v>0.55172413793103448</v>
      </c>
      <c r="J12" s="24"/>
      <c r="K12" s="90">
        <v>10</v>
      </c>
      <c r="L12" s="90" t="s">
        <v>100</v>
      </c>
      <c r="M12" s="28"/>
      <c r="N12" s="29"/>
      <c r="O12" s="30"/>
      <c r="P12" s="24" t="s">
        <v>67</v>
      </c>
      <c r="Q12" s="24">
        <v>12</v>
      </c>
      <c r="R12" s="24">
        <v>26</v>
      </c>
      <c r="S12" s="106">
        <v>66</v>
      </c>
      <c r="T12" s="38">
        <f t="shared" si="1"/>
        <v>2.5384615384615383</v>
      </c>
      <c r="X12" s="88" t="s">
        <v>2</v>
      </c>
      <c r="Y12" s="88" t="s">
        <v>2</v>
      </c>
      <c r="Z12" s="88" t="s">
        <v>2</v>
      </c>
      <c r="AA12" s="88" t="s">
        <v>2</v>
      </c>
      <c r="AB12" s="88" t="s">
        <v>2</v>
      </c>
    </row>
    <row r="13" spans="1:30" ht="12.75" customHeight="1" x14ac:dyDescent="0.25">
      <c r="A13" s="54">
        <v>11</v>
      </c>
      <c r="B13" s="101" t="s">
        <v>90</v>
      </c>
      <c r="C13" s="29"/>
      <c r="D13" s="30"/>
      <c r="E13" s="24" t="s">
        <v>67</v>
      </c>
      <c r="F13" s="24">
        <v>12</v>
      </c>
      <c r="G13" s="24">
        <v>26</v>
      </c>
      <c r="H13" s="24">
        <v>14</v>
      </c>
      <c r="I13" s="55">
        <f t="shared" ref="I13:I19" si="2">SUM(H13/G13)</f>
        <v>0.53846153846153844</v>
      </c>
      <c r="J13" s="24"/>
      <c r="K13" s="90">
        <v>11</v>
      </c>
      <c r="L13" s="139" t="s">
        <v>113</v>
      </c>
      <c r="M13" s="28"/>
      <c r="N13" s="29"/>
      <c r="O13" s="30"/>
      <c r="P13" s="24" t="s">
        <v>7</v>
      </c>
      <c r="Q13" s="24">
        <v>12</v>
      </c>
      <c r="R13" s="24">
        <v>28</v>
      </c>
      <c r="S13" s="106">
        <v>71</v>
      </c>
      <c r="T13" s="38">
        <f t="shared" si="1"/>
        <v>2.5357142857142856</v>
      </c>
      <c r="Y13" s="88" t="s">
        <v>2</v>
      </c>
      <c r="Z13" s="88" t="s">
        <v>2</v>
      </c>
      <c r="AA13" s="88" t="s">
        <v>2</v>
      </c>
    </row>
    <row r="14" spans="1:30" ht="12.75" customHeight="1" x14ac:dyDescent="0.25">
      <c r="A14" s="54">
        <v>12</v>
      </c>
      <c r="B14" s="141" t="s">
        <v>129</v>
      </c>
      <c r="C14" s="29"/>
      <c r="D14" s="30"/>
      <c r="E14" s="24" t="s">
        <v>120</v>
      </c>
      <c r="F14" s="24">
        <v>9</v>
      </c>
      <c r="G14" s="24">
        <v>30</v>
      </c>
      <c r="H14" s="24">
        <v>15</v>
      </c>
      <c r="I14" s="55">
        <f t="shared" si="2"/>
        <v>0.5</v>
      </c>
      <c r="J14" s="24"/>
      <c r="K14" s="90">
        <v>12</v>
      </c>
      <c r="L14" s="24" t="s">
        <v>103</v>
      </c>
      <c r="M14" s="28"/>
      <c r="N14" s="29"/>
      <c r="O14" s="30"/>
      <c r="P14" s="24" t="s">
        <v>6</v>
      </c>
      <c r="Q14" s="24">
        <v>12</v>
      </c>
      <c r="R14" s="24">
        <v>26</v>
      </c>
      <c r="S14" s="106">
        <v>65</v>
      </c>
      <c r="T14" s="38">
        <f t="shared" si="1"/>
        <v>2.5</v>
      </c>
      <c r="X14" s="88" t="s">
        <v>2</v>
      </c>
    </row>
    <row r="15" spans="1:30" ht="12.75" customHeight="1" x14ac:dyDescent="0.25">
      <c r="A15" s="54">
        <v>13</v>
      </c>
      <c r="B15" s="28" t="s">
        <v>106</v>
      </c>
      <c r="C15" s="29"/>
      <c r="D15" s="30"/>
      <c r="E15" s="24" t="s">
        <v>6</v>
      </c>
      <c r="F15" s="24">
        <v>12</v>
      </c>
      <c r="G15" s="24">
        <v>29</v>
      </c>
      <c r="H15" s="24">
        <v>14</v>
      </c>
      <c r="I15" s="55">
        <f t="shared" si="2"/>
        <v>0.48275862068965519</v>
      </c>
      <c r="J15" s="24"/>
      <c r="K15" s="90">
        <v>13</v>
      </c>
      <c r="L15" s="139" t="s">
        <v>104</v>
      </c>
      <c r="M15" s="28"/>
      <c r="N15" s="29"/>
      <c r="O15" s="30"/>
      <c r="P15" s="24" t="s">
        <v>83</v>
      </c>
      <c r="Q15" s="24">
        <v>11</v>
      </c>
      <c r="R15" s="24">
        <v>29</v>
      </c>
      <c r="S15" s="106">
        <v>72</v>
      </c>
      <c r="T15" s="38">
        <f t="shared" si="1"/>
        <v>2.4827586206896552</v>
      </c>
      <c r="W15" s="88" t="s">
        <v>2</v>
      </c>
      <c r="AB15" s="88" t="s">
        <v>2</v>
      </c>
      <c r="AC15" s="88" t="s">
        <v>2</v>
      </c>
    </row>
    <row r="16" spans="1:30" ht="12.75" customHeight="1" x14ac:dyDescent="0.25">
      <c r="A16" s="147">
        <v>14</v>
      </c>
      <c r="B16" s="28" t="s">
        <v>186</v>
      </c>
      <c r="C16" s="29"/>
      <c r="D16" s="30"/>
      <c r="E16" s="24" t="s">
        <v>12</v>
      </c>
      <c r="F16" s="24">
        <v>12</v>
      </c>
      <c r="G16" s="24">
        <v>19</v>
      </c>
      <c r="H16" s="24">
        <v>9</v>
      </c>
      <c r="I16" s="55">
        <f t="shared" si="2"/>
        <v>0.47368421052631576</v>
      </c>
      <c r="J16" s="24"/>
      <c r="K16" s="90">
        <v>14</v>
      </c>
      <c r="L16" s="24" t="s">
        <v>108</v>
      </c>
      <c r="M16" s="28"/>
      <c r="N16" s="29"/>
      <c r="O16" s="30"/>
      <c r="P16" s="24" t="s">
        <v>5</v>
      </c>
      <c r="Q16" s="24">
        <v>9</v>
      </c>
      <c r="R16" s="24">
        <v>29</v>
      </c>
      <c r="S16" s="106">
        <v>71</v>
      </c>
      <c r="T16" s="38">
        <f t="shared" si="1"/>
        <v>2.4482758620689653</v>
      </c>
      <c r="Z16" s="88" t="s">
        <v>2</v>
      </c>
      <c r="AD16" s="88" t="s">
        <v>2</v>
      </c>
    </row>
    <row r="17" spans="1:31" ht="12.75" customHeight="1" x14ac:dyDescent="0.25">
      <c r="A17" s="54">
        <v>15</v>
      </c>
      <c r="B17" s="28" t="s">
        <v>122</v>
      </c>
      <c r="C17" s="29"/>
      <c r="D17" s="30"/>
      <c r="E17" s="24" t="s">
        <v>6</v>
      </c>
      <c r="F17" s="24">
        <v>12</v>
      </c>
      <c r="G17" s="24">
        <v>28</v>
      </c>
      <c r="H17" s="24">
        <v>13</v>
      </c>
      <c r="I17" s="55">
        <f t="shared" si="2"/>
        <v>0.4642857142857143</v>
      </c>
      <c r="J17" s="24"/>
      <c r="K17" s="90">
        <v>15</v>
      </c>
      <c r="L17" s="24" t="s">
        <v>184</v>
      </c>
      <c r="M17" s="28"/>
      <c r="N17" s="29"/>
      <c r="O17" s="30"/>
      <c r="P17" s="24" t="s">
        <v>12</v>
      </c>
      <c r="Q17" s="24">
        <v>10</v>
      </c>
      <c r="R17" s="24">
        <v>26</v>
      </c>
      <c r="S17" s="106">
        <v>61</v>
      </c>
      <c r="T17" s="38">
        <f t="shared" si="1"/>
        <v>2.3461538461538463</v>
      </c>
      <c r="X17" t="s">
        <v>2</v>
      </c>
      <c r="Y17" s="88" t="s">
        <v>2</v>
      </c>
      <c r="AB17" s="88" t="s">
        <v>2</v>
      </c>
    </row>
    <row r="18" spans="1:31" ht="12.75" customHeight="1" x14ac:dyDescent="0.25">
      <c r="A18" s="147">
        <v>16</v>
      </c>
      <c r="B18" s="28" t="s">
        <v>96</v>
      </c>
      <c r="C18" s="29"/>
      <c r="D18" s="30"/>
      <c r="E18" s="24" t="s">
        <v>5</v>
      </c>
      <c r="F18" s="24">
        <v>12</v>
      </c>
      <c r="G18" s="24">
        <v>29</v>
      </c>
      <c r="H18" s="175">
        <v>13</v>
      </c>
      <c r="I18" s="55">
        <f t="shared" si="2"/>
        <v>0.44827586206896552</v>
      </c>
      <c r="J18" s="24"/>
      <c r="K18" s="90">
        <v>16</v>
      </c>
      <c r="L18" s="24" t="s">
        <v>109</v>
      </c>
      <c r="M18" s="28"/>
      <c r="N18" s="29"/>
      <c r="O18" s="30"/>
      <c r="P18" s="24" t="s">
        <v>5</v>
      </c>
      <c r="Q18" s="24">
        <v>12</v>
      </c>
      <c r="R18" s="24">
        <v>29</v>
      </c>
      <c r="S18" s="106">
        <v>65</v>
      </c>
      <c r="T18" s="38">
        <f t="shared" si="1"/>
        <v>2.2413793103448274</v>
      </c>
      <c r="AE18" t="s">
        <v>2</v>
      </c>
    </row>
    <row r="19" spans="1:31" ht="12.75" customHeight="1" x14ac:dyDescent="0.25">
      <c r="A19" s="147">
        <v>17</v>
      </c>
      <c r="B19" s="141" t="s">
        <v>114</v>
      </c>
      <c r="C19" s="29"/>
      <c r="D19" s="30"/>
      <c r="E19" s="24" t="s">
        <v>7</v>
      </c>
      <c r="F19" s="24">
        <v>12</v>
      </c>
      <c r="G19" s="24">
        <v>28</v>
      </c>
      <c r="H19" s="24">
        <v>12</v>
      </c>
      <c r="I19" s="55">
        <f t="shared" si="2"/>
        <v>0.42857142857142855</v>
      </c>
      <c r="J19" s="24"/>
      <c r="K19" s="90">
        <v>17</v>
      </c>
      <c r="L19" s="139" t="s">
        <v>134</v>
      </c>
      <c r="M19" s="28"/>
      <c r="N19" s="29"/>
      <c r="O19" s="30"/>
      <c r="P19" s="24" t="s">
        <v>120</v>
      </c>
      <c r="Q19" s="24">
        <v>12</v>
      </c>
      <c r="R19" s="24">
        <v>30</v>
      </c>
      <c r="S19" s="106">
        <v>50</v>
      </c>
      <c r="T19" s="38">
        <f t="shared" si="1"/>
        <v>1.6666666666666667</v>
      </c>
      <c r="V19" s="88" t="s">
        <v>2</v>
      </c>
      <c r="X19" s="88" t="s">
        <v>2</v>
      </c>
      <c r="Z19" s="88" t="s">
        <v>2</v>
      </c>
      <c r="AE19" t="s">
        <v>2</v>
      </c>
    </row>
    <row r="20" spans="1:31" ht="12.75" customHeight="1" x14ac:dyDescent="0.25">
      <c r="A20" s="54">
        <v>18</v>
      </c>
      <c r="B20" s="28" t="s">
        <v>185</v>
      </c>
      <c r="C20" s="29"/>
      <c r="D20" s="30"/>
      <c r="E20" s="24" t="s">
        <v>12</v>
      </c>
      <c r="F20" s="24">
        <v>11</v>
      </c>
      <c r="G20" s="24">
        <v>26</v>
      </c>
      <c r="H20" s="24">
        <v>11</v>
      </c>
      <c r="I20" s="55">
        <f>SUM(H20/G20)</f>
        <v>0.42307692307692307</v>
      </c>
      <c r="J20" s="24"/>
      <c r="K20" s="90" t="s">
        <v>2</v>
      </c>
      <c r="L20" s="139" t="s">
        <v>132</v>
      </c>
      <c r="M20" s="28"/>
      <c r="N20" s="29"/>
      <c r="O20" s="30"/>
      <c r="P20" s="24" t="s">
        <v>120</v>
      </c>
      <c r="Q20" s="24">
        <v>12</v>
      </c>
      <c r="R20" s="24">
        <v>30</v>
      </c>
      <c r="S20" s="106">
        <v>50</v>
      </c>
      <c r="T20" s="38">
        <f t="shared" si="1"/>
        <v>1.6666666666666667</v>
      </c>
      <c r="U20" s="88" t="s">
        <v>2</v>
      </c>
      <c r="Z20" t="s">
        <v>2</v>
      </c>
    </row>
    <row r="21" spans="1:31" ht="12.75" customHeight="1" x14ac:dyDescent="0.25">
      <c r="A21" s="147" t="s">
        <v>2</v>
      </c>
      <c r="B21" s="28" t="s">
        <v>190</v>
      </c>
      <c r="C21" s="29"/>
      <c r="D21" s="30"/>
      <c r="E21" s="24" t="s">
        <v>12</v>
      </c>
      <c r="F21" s="24">
        <v>10</v>
      </c>
      <c r="G21" s="24">
        <v>26</v>
      </c>
      <c r="H21" s="175">
        <v>11</v>
      </c>
      <c r="I21" s="55">
        <f>SUM(H21/G21)</f>
        <v>0.42307692307692307</v>
      </c>
      <c r="J21" s="24"/>
      <c r="K21" s="90">
        <v>19</v>
      </c>
      <c r="L21" s="139" t="s">
        <v>145</v>
      </c>
      <c r="M21" s="28"/>
      <c r="N21" s="29"/>
      <c r="O21" s="30"/>
      <c r="P21" s="24" t="s">
        <v>11</v>
      </c>
      <c r="Q21" s="24">
        <v>10</v>
      </c>
      <c r="R21" s="24">
        <v>26</v>
      </c>
      <c r="S21" s="106">
        <v>43</v>
      </c>
      <c r="T21" s="38">
        <f t="shared" si="1"/>
        <v>1.6538461538461537</v>
      </c>
      <c r="V21" s="88" t="s">
        <v>2</v>
      </c>
      <c r="W21" s="88" t="s">
        <v>2</v>
      </c>
    </row>
    <row r="22" spans="1:31" ht="12.75" customHeight="1" x14ac:dyDescent="0.25">
      <c r="A22" s="147">
        <v>20</v>
      </c>
      <c r="B22" s="141" t="s">
        <v>170</v>
      </c>
      <c r="C22" s="29"/>
      <c r="D22" s="30"/>
      <c r="E22" s="24" t="s">
        <v>83</v>
      </c>
      <c r="F22" s="24">
        <v>10</v>
      </c>
      <c r="G22" s="24">
        <v>29</v>
      </c>
      <c r="H22" s="24">
        <v>12</v>
      </c>
      <c r="I22" s="55">
        <f>SUM(H22/G22)</f>
        <v>0.41379310344827586</v>
      </c>
      <c r="J22" s="90" t="s">
        <v>2</v>
      </c>
      <c r="K22" s="90">
        <v>20</v>
      </c>
      <c r="L22" s="24" t="s">
        <v>105</v>
      </c>
      <c r="M22" s="28"/>
      <c r="N22" s="29"/>
      <c r="O22" s="30"/>
      <c r="P22" s="24" t="s">
        <v>6</v>
      </c>
      <c r="Q22" s="24">
        <v>12</v>
      </c>
      <c r="R22" s="24">
        <v>29</v>
      </c>
      <c r="S22" s="106">
        <v>46</v>
      </c>
      <c r="T22" s="38">
        <f t="shared" si="1"/>
        <v>1.5862068965517242</v>
      </c>
      <c r="W22" s="88" t="s">
        <v>2</v>
      </c>
      <c r="Z22" s="88" t="s">
        <v>2</v>
      </c>
    </row>
    <row r="23" spans="1:31" ht="12.75" customHeight="1" x14ac:dyDescent="0.25">
      <c r="A23" s="54">
        <v>21</v>
      </c>
      <c r="B23" s="141" t="s">
        <v>135</v>
      </c>
      <c r="C23" s="29"/>
      <c r="D23" s="30"/>
      <c r="E23" s="24" t="s">
        <v>7</v>
      </c>
      <c r="F23" s="24">
        <v>9</v>
      </c>
      <c r="G23" s="24">
        <v>28</v>
      </c>
      <c r="H23" s="24">
        <v>11</v>
      </c>
      <c r="I23" s="55">
        <f>SUM(H23/G23)</f>
        <v>0.39285714285714285</v>
      </c>
      <c r="J23" s="90" t="s">
        <v>2</v>
      </c>
      <c r="K23" s="90">
        <v>21</v>
      </c>
      <c r="L23" s="139" t="s">
        <v>147</v>
      </c>
      <c r="M23" s="28"/>
      <c r="N23" s="29"/>
      <c r="O23" s="30"/>
      <c r="P23" s="24" t="s">
        <v>11</v>
      </c>
      <c r="Q23" s="24">
        <v>11</v>
      </c>
      <c r="R23" s="24">
        <v>26</v>
      </c>
      <c r="S23" s="106">
        <v>41</v>
      </c>
      <c r="T23" s="38">
        <f t="shared" si="1"/>
        <v>1.5769230769230769</v>
      </c>
      <c r="W23" s="88"/>
      <c r="X23" s="88" t="s">
        <v>2</v>
      </c>
      <c r="AA23" s="88" t="s">
        <v>2</v>
      </c>
      <c r="AD23" s="88" t="s">
        <v>2</v>
      </c>
    </row>
    <row r="24" spans="1:31" x14ac:dyDescent="0.25">
      <c r="A24" s="147">
        <v>22</v>
      </c>
      <c r="B24" s="28" t="s">
        <v>107</v>
      </c>
      <c r="C24" s="92"/>
      <c r="D24" s="91"/>
      <c r="E24" s="24" t="s">
        <v>6</v>
      </c>
      <c r="F24" s="24">
        <v>11</v>
      </c>
      <c r="G24" s="24">
        <v>29</v>
      </c>
      <c r="H24" s="24">
        <v>11</v>
      </c>
      <c r="I24" s="55">
        <f t="shared" ref="I24:I25" si="3">SUM(H24/G24)</f>
        <v>0.37931034482758619</v>
      </c>
      <c r="J24" s="24"/>
      <c r="K24" s="90">
        <v>22</v>
      </c>
      <c r="L24" s="24" t="s">
        <v>190</v>
      </c>
      <c r="M24" s="28"/>
      <c r="N24" s="29"/>
      <c r="O24" s="30"/>
      <c r="P24" s="24" t="s">
        <v>12</v>
      </c>
      <c r="Q24" s="24">
        <v>10</v>
      </c>
      <c r="R24" s="24">
        <v>26</v>
      </c>
      <c r="S24" s="106">
        <v>40</v>
      </c>
      <c r="T24" s="38">
        <f t="shared" si="1"/>
        <v>1.5384615384615385</v>
      </c>
      <c r="Y24" s="88" t="s">
        <v>2</v>
      </c>
      <c r="AE24" s="88" t="s">
        <v>2</v>
      </c>
    </row>
    <row r="25" spans="1:31" x14ac:dyDescent="0.25">
      <c r="A25" s="147">
        <v>23</v>
      </c>
      <c r="B25" s="141" t="s">
        <v>145</v>
      </c>
      <c r="C25" s="109"/>
      <c r="D25" s="107"/>
      <c r="E25" s="24" t="s">
        <v>11</v>
      </c>
      <c r="F25" s="24">
        <v>10</v>
      </c>
      <c r="G25" s="24">
        <v>26</v>
      </c>
      <c r="H25" s="24">
        <v>9</v>
      </c>
      <c r="I25" s="55">
        <f t="shared" si="3"/>
        <v>0.34615384615384615</v>
      </c>
      <c r="J25" s="24"/>
      <c r="K25" s="90">
        <v>23</v>
      </c>
      <c r="L25" s="139" t="s">
        <v>146</v>
      </c>
      <c r="M25" s="113"/>
      <c r="N25" s="109"/>
      <c r="O25" s="107"/>
      <c r="P25" s="24" t="s">
        <v>11</v>
      </c>
      <c r="Q25" s="24">
        <v>11</v>
      </c>
      <c r="R25" s="24">
        <v>26</v>
      </c>
      <c r="S25" s="106">
        <v>39</v>
      </c>
      <c r="T25" s="38">
        <f t="shared" si="1"/>
        <v>1.5</v>
      </c>
      <c r="AB25" s="88" t="s">
        <v>2</v>
      </c>
    </row>
    <row r="26" spans="1:31" x14ac:dyDescent="0.25">
      <c r="A26" s="167">
        <v>24</v>
      </c>
      <c r="B26" s="28" t="s">
        <v>98</v>
      </c>
      <c r="C26" s="29"/>
      <c r="D26" s="30"/>
      <c r="E26" s="24" t="s">
        <v>6</v>
      </c>
      <c r="F26" s="24">
        <v>12</v>
      </c>
      <c r="G26" s="24">
        <v>29</v>
      </c>
      <c r="H26" s="24">
        <v>10</v>
      </c>
      <c r="I26" s="55">
        <f>SUM(H26/G26)</f>
        <v>0.34482758620689657</v>
      </c>
      <c r="J26" s="24" t="s">
        <v>2</v>
      </c>
      <c r="K26" s="90">
        <v>24</v>
      </c>
      <c r="L26" s="24" t="s">
        <v>160</v>
      </c>
      <c r="M26" s="28"/>
      <c r="N26" s="29"/>
      <c r="O26" s="30"/>
      <c r="P26" s="24" t="s">
        <v>10</v>
      </c>
      <c r="Q26" s="24">
        <v>12</v>
      </c>
      <c r="R26" s="24">
        <v>25</v>
      </c>
      <c r="S26" s="106">
        <v>36</v>
      </c>
      <c r="T26" s="38">
        <f t="shared" si="1"/>
        <v>1.44</v>
      </c>
      <c r="AA26" s="88" t="s">
        <v>2</v>
      </c>
      <c r="AC26" t="s">
        <v>2</v>
      </c>
    </row>
    <row r="27" spans="1:31" x14ac:dyDescent="0.25">
      <c r="A27" s="147" t="s">
        <v>2</v>
      </c>
      <c r="B27" s="28" t="s">
        <v>108</v>
      </c>
      <c r="C27" s="29"/>
      <c r="D27" s="30"/>
      <c r="E27" s="24" t="s">
        <v>5</v>
      </c>
      <c r="F27" s="24">
        <v>9</v>
      </c>
      <c r="G27" s="24">
        <v>29</v>
      </c>
      <c r="H27" s="175">
        <v>10</v>
      </c>
      <c r="I27" s="189">
        <f>SUM(H27/G27)</f>
        <v>0.34482758620689657</v>
      </c>
      <c r="J27" s="76"/>
      <c r="K27" s="190">
        <v>25</v>
      </c>
      <c r="L27" s="6" t="s">
        <v>102</v>
      </c>
      <c r="M27" s="187"/>
      <c r="N27" s="6"/>
      <c r="O27" s="188"/>
      <c r="P27" s="6" t="s">
        <v>5</v>
      </c>
      <c r="Q27" s="6">
        <v>12</v>
      </c>
      <c r="R27" s="6">
        <v>29</v>
      </c>
      <c r="S27" s="116">
        <v>39</v>
      </c>
      <c r="T27" s="191">
        <f t="shared" si="1"/>
        <v>1.3448275862068966</v>
      </c>
      <c r="Z27" s="88" t="s">
        <v>2</v>
      </c>
      <c r="AA27" s="88" t="s">
        <v>2</v>
      </c>
    </row>
    <row r="28" spans="1:31" x14ac:dyDescent="0.25">
      <c r="A28" s="147" t="s">
        <v>2</v>
      </c>
      <c r="B28" s="141" t="s">
        <v>171</v>
      </c>
      <c r="C28" s="29"/>
      <c r="D28" s="30"/>
      <c r="E28" s="24" t="s">
        <v>83</v>
      </c>
      <c r="F28" s="24">
        <v>10</v>
      </c>
      <c r="G28" s="24">
        <v>29</v>
      </c>
      <c r="H28" s="24">
        <v>10</v>
      </c>
      <c r="I28" s="185">
        <f>SUM(H28/G28)</f>
        <v>0.34482758620689657</v>
      </c>
      <c r="K28" s="115"/>
      <c r="P28" s="88" t="s">
        <v>2</v>
      </c>
      <c r="T28" s="128" t="s">
        <v>2</v>
      </c>
      <c r="X28" s="88" t="s">
        <v>2</v>
      </c>
      <c r="AA28" s="88" t="s">
        <v>2</v>
      </c>
    </row>
    <row r="29" spans="1:31" x14ac:dyDescent="0.25">
      <c r="A29" s="176" t="s">
        <v>2</v>
      </c>
      <c r="B29" s="192" t="s">
        <v>112</v>
      </c>
      <c r="C29" s="71"/>
      <c r="D29" s="73"/>
      <c r="E29" s="46" t="s">
        <v>83</v>
      </c>
      <c r="F29" s="46">
        <v>10</v>
      </c>
      <c r="G29" s="46">
        <v>29</v>
      </c>
      <c r="H29" s="46">
        <v>10</v>
      </c>
      <c r="I29" s="186">
        <f>SUM(H29/G29)</f>
        <v>0.34482758620689657</v>
      </c>
      <c r="J29" t="s">
        <v>2</v>
      </c>
      <c r="L29" t="s">
        <v>2</v>
      </c>
      <c r="P29" s="88" t="s">
        <v>2</v>
      </c>
      <c r="Q29" s="88" t="s">
        <v>2</v>
      </c>
      <c r="R29" s="88" t="s">
        <v>2</v>
      </c>
      <c r="S29" s="88" t="s">
        <v>2</v>
      </c>
      <c r="T29" s="128" t="s">
        <v>2</v>
      </c>
      <c r="W29" s="88" t="s">
        <v>2</v>
      </c>
      <c r="X29" s="88" t="s">
        <v>2</v>
      </c>
      <c r="Z29" s="88" t="s">
        <v>2</v>
      </c>
      <c r="AA29" s="88" t="s">
        <v>2</v>
      </c>
      <c r="AB29" s="88" t="s">
        <v>2</v>
      </c>
    </row>
    <row r="30" spans="1:31" x14ac:dyDescent="0.25">
      <c r="B30" s="1"/>
      <c r="C30" s="1"/>
      <c r="D30" s="1"/>
      <c r="E30" s="2"/>
      <c r="F30" s="2"/>
      <c r="G30" s="2"/>
      <c r="H30" s="2"/>
      <c r="I30" s="182"/>
      <c r="L30" s="1"/>
      <c r="M30" s="1"/>
      <c r="N30" s="1"/>
      <c r="O30" s="1"/>
      <c r="P30" s="1"/>
      <c r="Q30" s="1"/>
      <c r="T30" s="127"/>
      <c r="W30" s="88"/>
      <c r="Y30" s="88"/>
      <c r="Z30" s="88" t="s">
        <v>2</v>
      </c>
      <c r="AA30" s="88"/>
      <c r="AC30" s="88"/>
    </row>
    <row r="31" spans="1:31" x14ac:dyDescent="0.25">
      <c r="A31" s="6"/>
      <c r="B31" s="6"/>
      <c r="C31" s="6"/>
      <c r="D31" s="6"/>
      <c r="E31" s="6"/>
      <c r="F31" s="6"/>
      <c r="G31" s="6"/>
      <c r="H31" s="116"/>
      <c r="I31" s="183"/>
      <c r="J31" s="6"/>
      <c r="K31" s="105"/>
      <c r="L31" s="6"/>
      <c r="M31" s="6"/>
      <c r="N31" s="6"/>
      <c r="O31" s="6"/>
      <c r="P31" s="6"/>
      <c r="Q31" s="6"/>
      <c r="R31" s="6"/>
      <c r="S31" s="6"/>
      <c r="T31" s="184"/>
      <c r="V31" s="88"/>
      <c r="Y31" s="88" t="s">
        <v>2</v>
      </c>
      <c r="AA31" s="88"/>
      <c r="AC31" s="88"/>
    </row>
    <row r="32" spans="1:31" x14ac:dyDescent="0.25">
      <c r="A32" s="56"/>
      <c r="B32" s="51" t="s">
        <v>156</v>
      </c>
      <c r="C32" s="51"/>
      <c r="D32" s="51"/>
      <c r="E32" s="137" t="s">
        <v>9</v>
      </c>
      <c r="F32" s="137" t="s">
        <v>16</v>
      </c>
      <c r="G32" s="137" t="s">
        <v>19</v>
      </c>
      <c r="H32" s="137" t="s">
        <v>33</v>
      </c>
      <c r="I32" s="57" t="s">
        <v>30</v>
      </c>
      <c r="J32" s="52"/>
      <c r="K32" s="114"/>
      <c r="L32" s="51" t="s">
        <v>34</v>
      </c>
      <c r="M32" s="51"/>
      <c r="N32" s="51"/>
      <c r="O32" s="51"/>
      <c r="P32" s="51"/>
      <c r="Q32" s="51"/>
      <c r="R32" s="52"/>
      <c r="S32" s="52"/>
      <c r="T32" s="143"/>
      <c r="W32" s="88" t="s">
        <v>2</v>
      </c>
      <c r="Y32" s="88" t="s">
        <v>2</v>
      </c>
      <c r="Z32" s="88" t="s">
        <v>2</v>
      </c>
      <c r="AC32" s="88" t="s">
        <v>2</v>
      </c>
    </row>
    <row r="33" spans="1:36" x14ac:dyDescent="0.25">
      <c r="A33" s="54">
        <v>1</v>
      </c>
      <c r="B33" s="28" t="s">
        <v>106</v>
      </c>
      <c r="C33" s="29"/>
      <c r="D33" s="30"/>
      <c r="E33" s="24" t="s">
        <v>6</v>
      </c>
      <c r="F33" s="24">
        <v>12</v>
      </c>
      <c r="G33" s="24">
        <v>29</v>
      </c>
      <c r="H33" s="106">
        <v>272</v>
      </c>
      <c r="I33" s="36">
        <f t="shared" ref="I33:I41" si="4">SUM(H33/G33)</f>
        <v>9.3793103448275854</v>
      </c>
      <c r="J33" s="24" t="s">
        <v>2</v>
      </c>
      <c r="K33" s="106"/>
      <c r="L33" s="28" t="s">
        <v>2</v>
      </c>
      <c r="M33" s="29"/>
      <c r="N33" s="29"/>
      <c r="O33" s="30"/>
      <c r="P33" s="25" t="s">
        <v>62</v>
      </c>
      <c r="Q33" s="25" t="s">
        <v>16</v>
      </c>
      <c r="R33" s="25" t="s">
        <v>35</v>
      </c>
      <c r="S33" s="25" t="s">
        <v>24</v>
      </c>
      <c r="T33" s="152" t="s">
        <v>36</v>
      </c>
      <c r="Y33" s="88" t="s">
        <v>2</v>
      </c>
      <c r="AB33" s="88" t="s">
        <v>2</v>
      </c>
      <c r="AE33" s="88" t="s">
        <v>2</v>
      </c>
    </row>
    <row r="34" spans="1:36" x14ac:dyDescent="0.25">
      <c r="A34" s="54">
        <v>2</v>
      </c>
      <c r="B34" s="28" t="s">
        <v>96</v>
      </c>
      <c r="C34" s="29"/>
      <c r="D34" s="30"/>
      <c r="E34" s="24" t="s">
        <v>5</v>
      </c>
      <c r="F34" s="24">
        <v>12</v>
      </c>
      <c r="G34" s="24">
        <v>29</v>
      </c>
      <c r="H34" s="106">
        <v>268</v>
      </c>
      <c r="I34" s="36">
        <f t="shared" si="4"/>
        <v>9.2413793103448274</v>
      </c>
      <c r="J34" s="24"/>
      <c r="K34" s="24">
        <v>1</v>
      </c>
      <c r="L34" s="28" t="s">
        <v>124</v>
      </c>
      <c r="M34" s="29"/>
      <c r="N34" s="29"/>
      <c r="O34" s="30"/>
      <c r="P34" s="24" t="s">
        <v>10</v>
      </c>
      <c r="Q34" s="24">
        <v>12</v>
      </c>
      <c r="R34" s="24">
        <v>22</v>
      </c>
      <c r="S34" s="24">
        <v>22</v>
      </c>
      <c r="T34" s="67">
        <f t="shared" ref="T34:T68" si="5">SUM(R34/S34)*100</f>
        <v>100</v>
      </c>
      <c r="V34" s="88" t="s">
        <v>2</v>
      </c>
      <c r="Y34" s="88" t="s">
        <v>2</v>
      </c>
      <c r="Z34" s="88" t="s">
        <v>2</v>
      </c>
      <c r="AA34" s="88" t="s">
        <v>2</v>
      </c>
      <c r="AC34" s="88" t="s">
        <v>2</v>
      </c>
    </row>
    <row r="35" spans="1:36" x14ac:dyDescent="0.25">
      <c r="A35" s="54">
        <v>3</v>
      </c>
      <c r="B35" s="141" t="s">
        <v>131</v>
      </c>
      <c r="C35" s="29"/>
      <c r="D35" s="30"/>
      <c r="E35" s="24" t="s">
        <v>120</v>
      </c>
      <c r="F35" s="24">
        <v>12</v>
      </c>
      <c r="G35" s="24">
        <v>30</v>
      </c>
      <c r="H35" s="106">
        <v>228</v>
      </c>
      <c r="I35" s="36">
        <f t="shared" si="4"/>
        <v>7.6</v>
      </c>
      <c r="J35" s="24"/>
      <c r="K35" s="90" t="s">
        <v>2</v>
      </c>
      <c r="L35" s="28" t="s">
        <v>187</v>
      </c>
      <c r="M35" s="29"/>
      <c r="N35" s="29"/>
      <c r="O35" s="30"/>
      <c r="P35" s="24" t="s">
        <v>12</v>
      </c>
      <c r="Q35" s="24">
        <v>11</v>
      </c>
      <c r="R35" s="24">
        <v>18</v>
      </c>
      <c r="S35" s="24">
        <v>18</v>
      </c>
      <c r="T35" s="67">
        <f t="shared" si="5"/>
        <v>100</v>
      </c>
      <c r="Z35" s="88" t="s">
        <v>2</v>
      </c>
      <c r="AA35" s="88" t="s">
        <v>2</v>
      </c>
      <c r="AB35" s="88" t="s">
        <v>2</v>
      </c>
      <c r="AC35" s="88" t="s">
        <v>2</v>
      </c>
    </row>
    <row r="36" spans="1:36" x14ac:dyDescent="0.25">
      <c r="A36" s="54">
        <v>4</v>
      </c>
      <c r="B36" s="101" t="s">
        <v>90</v>
      </c>
      <c r="C36" s="29"/>
      <c r="D36" s="30"/>
      <c r="E36" s="24" t="s">
        <v>67</v>
      </c>
      <c r="F36" s="24">
        <v>12</v>
      </c>
      <c r="G36" s="24">
        <v>26</v>
      </c>
      <c r="H36" s="106">
        <v>153</v>
      </c>
      <c r="I36" s="36">
        <f t="shared" si="4"/>
        <v>5.884615384615385</v>
      </c>
      <c r="J36" s="24"/>
      <c r="K36" s="90" t="s">
        <v>2</v>
      </c>
      <c r="L36" s="28" t="s">
        <v>183</v>
      </c>
      <c r="M36" s="29"/>
      <c r="N36" s="29"/>
      <c r="O36" s="30"/>
      <c r="P36" s="24" t="s">
        <v>12</v>
      </c>
      <c r="Q36" s="24">
        <v>11</v>
      </c>
      <c r="R36" s="24">
        <v>17</v>
      </c>
      <c r="S36" s="24">
        <v>17</v>
      </c>
      <c r="T36" s="67">
        <f t="shared" si="5"/>
        <v>100</v>
      </c>
      <c r="X36" s="88" t="s">
        <v>2</v>
      </c>
      <c r="Z36" s="88" t="s">
        <v>2</v>
      </c>
      <c r="AA36" s="88" t="s">
        <v>2</v>
      </c>
    </row>
    <row r="37" spans="1:36" x14ac:dyDescent="0.25">
      <c r="A37" s="54">
        <v>5</v>
      </c>
      <c r="B37" s="101" t="s">
        <v>101</v>
      </c>
      <c r="C37" s="29"/>
      <c r="D37" s="30"/>
      <c r="E37" s="24" t="s">
        <v>67</v>
      </c>
      <c r="F37" s="24">
        <v>12</v>
      </c>
      <c r="G37" s="24">
        <v>26</v>
      </c>
      <c r="H37" s="106">
        <v>115</v>
      </c>
      <c r="I37" s="36">
        <f t="shared" si="4"/>
        <v>4.4230769230769234</v>
      </c>
      <c r="J37" s="24"/>
      <c r="K37" s="90" t="s">
        <v>2</v>
      </c>
      <c r="L37" s="28" t="s">
        <v>166</v>
      </c>
      <c r="M37" s="29"/>
      <c r="N37" s="29"/>
      <c r="O37" s="30"/>
      <c r="P37" s="24" t="s">
        <v>5</v>
      </c>
      <c r="Q37" s="24">
        <v>11</v>
      </c>
      <c r="R37" s="24">
        <v>7</v>
      </c>
      <c r="S37" s="24">
        <v>7</v>
      </c>
      <c r="T37" s="67">
        <f t="shared" si="5"/>
        <v>100</v>
      </c>
      <c r="W37" s="88" t="s">
        <v>2</v>
      </c>
      <c r="X37" s="88" t="s">
        <v>2</v>
      </c>
      <c r="Z37" s="88" t="s">
        <v>2</v>
      </c>
      <c r="AC37" s="88" t="s">
        <v>2</v>
      </c>
    </row>
    <row r="38" spans="1:36" x14ac:dyDescent="0.25">
      <c r="A38" s="54">
        <v>6</v>
      </c>
      <c r="B38" s="28" t="s">
        <v>116</v>
      </c>
      <c r="C38" s="29"/>
      <c r="D38" s="30"/>
      <c r="E38" s="24" t="s">
        <v>10</v>
      </c>
      <c r="F38" s="24">
        <v>12</v>
      </c>
      <c r="G38" s="24">
        <v>25</v>
      </c>
      <c r="H38" s="106">
        <v>104</v>
      </c>
      <c r="I38" s="36">
        <f t="shared" si="4"/>
        <v>4.16</v>
      </c>
      <c r="J38" s="24"/>
      <c r="K38" s="90" t="s">
        <v>2</v>
      </c>
      <c r="L38" s="101" t="s">
        <v>174</v>
      </c>
      <c r="M38" s="29"/>
      <c r="N38" s="29"/>
      <c r="O38" s="30"/>
      <c r="P38" s="24" t="s">
        <v>67</v>
      </c>
      <c r="Q38" s="24">
        <v>11</v>
      </c>
      <c r="R38" s="24">
        <v>6</v>
      </c>
      <c r="S38" s="24">
        <v>6</v>
      </c>
      <c r="T38" s="67">
        <f t="shared" si="5"/>
        <v>100</v>
      </c>
      <c r="Y38" s="88" t="s">
        <v>2</v>
      </c>
      <c r="AA38" s="88" t="s">
        <v>2</v>
      </c>
    </row>
    <row r="39" spans="1:36" x14ac:dyDescent="0.25">
      <c r="A39" s="54">
        <v>7</v>
      </c>
      <c r="B39" s="141" t="s">
        <v>176</v>
      </c>
      <c r="C39" s="29"/>
      <c r="D39" s="30"/>
      <c r="E39" s="24" t="s">
        <v>7</v>
      </c>
      <c r="F39" s="24">
        <v>12</v>
      </c>
      <c r="G39" s="24">
        <v>28</v>
      </c>
      <c r="H39" s="106">
        <v>106</v>
      </c>
      <c r="I39" s="36">
        <f t="shared" si="4"/>
        <v>3.7857142857142856</v>
      </c>
      <c r="J39" s="24"/>
      <c r="K39" s="90" t="s">
        <v>2</v>
      </c>
      <c r="L39" s="28" t="s">
        <v>121</v>
      </c>
      <c r="M39" s="29"/>
      <c r="N39" s="29"/>
      <c r="O39" s="30"/>
      <c r="P39" s="24" t="s">
        <v>6</v>
      </c>
      <c r="Q39" s="24">
        <v>11</v>
      </c>
      <c r="R39" s="24">
        <v>2</v>
      </c>
      <c r="S39" s="24">
        <v>2</v>
      </c>
      <c r="T39" s="67">
        <f t="shared" si="5"/>
        <v>100</v>
      </c>
      <c r="V39" s="88" t="s">
        <v>2</v>
      </c>
      <c r="X39" s="88" t="s">
        <v>2</v>
      </c>
      <c r="AA39" s="88" t="s">
        <v>2</v>
      </c>
      <c r="AB39" s="88" t="s">
        <v>2</v>
      </c>
      <c r="AD39" s="88" t="s">
        <v>2</v>
      </c>
    </row>
    <row r="40" spans="1:36" x14ac:dyDescent="0.25">
      <c r="A40" s="147">
        <v>8</v>
      </c>
      <c r="B40" s="141" t="s">
        <v>112</v>
      </c>
      <c r="C40" s="29"/>
      <c r="D40" s="91"/>
      <c r="E40" s="24" t="s">
        <v>83</v>
      </c>
      <c r="F40" s="24">
        <v>10</v>
      </c>
      <c r="G40" s="24">
        <v>29</v>
      </c>
      <c r="H40" s="106">
        <v>108</v>
      </c>
      <c r="I40" s="36">
        <f t="shared" si="4"/>
        <v>3.7241379310344827</v>
      </c>
      <c r="J40" s="24"/>
      <c r="K40" s="90" t="s">
        <v>2</v>
      </c>
      <c r="L40" s="141" t="s">
        <v>178</v>
      </c>
      <c r="M40" s="29"/>
      <c r="N40" s="29"/>
      <c r="O40" s="91"/>
      <c r="P40" s="24" t="s">
        <v>11</v>
      </c>
      <c r="Q40" s="24">
        <v>10</v>
      </c>
      <c r="R40" s="24">
        <v>1</v>
      </c>
      <c r="S40" s="24">
        <v>1</v>
      </c>
      <c r="T40" s="67">
        <f t="shared" si="5"/>
        <v>100</v>
      </c>
    </row>
    <row r="41" spans="1:36" x14ac:dyDescent="0.25">
      <c r="A41" s="54">
        <v>9</v>
      </c>
      <c r="B41" s="141" t="s">
        <v>111</v>
      </c>
      <c r="C41" s="29"/>
      <c r="D41" s="30"/>
      <c r="E41" s="24" t="s">
        <v>83</v>
      </c>
      <c r="F41" s="24">
        <v>11</v>
      </c>
      <c r="G41" s="24">
        <v>29</v>
      </c>
      <c r="H41" s="106">
        <v>106</v>
      </c>
      <c r="I41" s="36">
        <f t="shared" si="4"/>
        <v>3.6551724137931036</v>
      </c>
      <c r="J41" s="24"/>
      <c r="K41" s="90" t="s">
        <v>2</v>
      </c>
      <c r="L41" s="141" t="s">
        <v>133</v>
      </c>
      <c r="M41" s="29"/>
      <c r="N41" s="29"/>
      <c r="O41" s="30"/>
      <c r="P41" s="24" t="s">
        <v>120</v>
      </c>
      <c r="Q41" s="24">
        <v>11</v>
      </c>
      <c r="R41" s="24">
        <v>1</v>
      </c>
      <c r="S41" s="24">
        <v>1</v>
      </c>
      <c r="T41" s="67">
        <f t="shared" si="5"/>
        <v>100</v>
      </c>
      <c r="AA41" s="88" t="s">
        <v>2</v>
      </c>
      <c r="AC41" s="88" t="s">
        <v>2</v>
      </c>
      <c r="AE41" s="88" t="s">
        <v>2</v>
      </c>
    </row>
    <row r="42" spans="1:36" x14ac:dyDescent="0.25">
      <c r="A42" s="54">
        <v>10</v>
      </c>
      <c r="B42" s="28" t="s">
        <v>185</v>
      </c>
      <c r="C42" s="29"/>
      <c r="D42" s="30"/>
      <c r="E42" s="24" t="s">
        <v>12</v>
      </c>
      <c r="F42" s="24">
        <v>11</v>
      </c>
      <c r="G42" s="24">
        <v>26</v>
      </c>
      <c r="H42" s="106">
        <v>93</v>
      </c>
      <c r="I42" s="36">
        <f t="shared" ref="I42:I51" si="6">SUM(H42/G42)</f>
        <v>3.5769230769230771</v>
      </c>
      <c r="J42" s="24"/>
      <c r="K42" s="90" t="s">
        <v>2</v>
      </c>
      <c r="L42" s="141" t="s">
        <v>175</v>
      </c>
      <c r="M42" s="29"/>
      <c r="N42" s="29"/>
      <c r="O42" s="30"/>
      <c r="P42" s="24" t="s">
        <v>7</v>
      </c>
      <c r="Q42" s="24">
        <v>10</v>
      </c>
      <c r="R42" s="24">
        <v>1</v>
      </c>
      <c r="S42" s="24">
        <v>1</v>
      </c>
      <c r="T42" s="67">
        <f t="shared" si="5"/>
        <v>100</v>
      </c>
      <c r="AC42" t="s">
        <v>2</v>
      </c>
    </row>
    <row r="43" spans="1:36" x14ac:dyDescent="0.25">
      <c r="A43" s="54">
        <v>11</v>
      </c>
      <c r="B43" s="141" t="s">
        <v>115</v>
      </c>
      <c r="C43" s="29"/>
      <c r="D43" s="30"/>
      <c r="E43" s="24" t="s">
        <v>7</v>
      </c>
      <c r="F43" s="24">
        <v>12</v>
      </c>
      <c r="G43" s="24">
        <v>28</v>
      </c>
      <c r="H43" s="106">
        <v>92</v>
      </c>
      <c r="I43" s="36">
        <f t="shared" si="6"/>
        <v>3.2857142857142856</v>
      </c>
      <c r="J43" s="24"/>
      <c r="K43" s="90" t="s">
        <v>2</v>
      </c>
      <c r="L43" s="28" t="s">
        <v>188</v>
      </c>
      <c r="M43" s="29"/>
      <c r="N43" s="29"/>
      <c r="O43" s="30"/>
      <c r="P43" s="24" t="s">
        <v>12</v>
      </c>
      <c r="Q43" s="24">
        <v>12</v>
      </c>
      <c r="R43" s="24">
        <v>1</v>
      </c>
      <c r="S43" s="24">
        <v>1</v>
      </c>
      <c r="T43" s="67">
        <f t="shared" si="5"/>
        <v>100</v>
      </c>
      <c r="W43" s="88" t="s">
        <v>2</v>
      </c>
      <c r="AA43" s="88" t="s">
        <v>2</v>
      </c>
      <c r="AB43" s="88" t="s">
        <v>2</v>
      </c>
    </row>
    <row r="44" spans="1:36" x14ac:dyDescent="0.25">
      <c r="A44" s="54">
        <v>12</v>
      </c>
      <c r="B44" s="141" t="s">
        <v>118</v>
      </c>
      <c r="C44" s="29"/>
      <c r="D44" s="30"/>
      <c r="E44" s="24" t="s">
        <v>11</v>
      </c>
      <c r="F44" s="24">
        <v>11</v>
      </c>
      <c r="G44" s="24">
        <v>26</v>
      </c>
      <c r="H44" s="24">
        <v>71</v>
      </c>
      <c r="I44" s="36">
        <f t="shared" si="6"/>
        <v>2.7307692307692308</v>
      </c>
      <c r="J44" s="24"/>
      <c r="K44" s="24">
        <v>11</v>
      </c>
      <c r="L44" s="101" t="s">
        <v>90</v>
      </c>
      <c r="M44" s="29"/>
      <c r="N44" s="29"/>
      <c r="O44" s="30"/>
      <c r="P44" s="24" t="s">
        <v>67</v>
      </c>
      <c r="Q44" s="24">
        <v>12</v>
      </c>
      <c r="R44" s="24">
        <v>136</v>
      </c>
      <c r="S44" s="24">
        <v>138</v>
      </c>
      <c r="T44" s="67">
        <f t="shared" si="5"/>
        <v>98.550724637681171</v>
      </c>
      <c r="AA44" s="88" t="s">
        <v>2</v>
      </c>
      <c r="AJ44" s="88" t="s">
        <v>2</v>
      </c>
    </row>
    <row r="45" spans="1:36" x14ac:dyDescent="0.25">
      <c r="A45" s="54">
        <v>13</v>
      </c>
      <c r="B45" s="28" t="s">
        <v>126</v>
      </c>
      <c r="C45" s="29"/>
      <c r="D45" s="30"/>
      <c r="E45" s="24" t="s">
        <v>10</v>
      </c>
      <c r="F45" s="24">
        <v>10</v>
      </c>
      <c r="G45" s="24">
        <v>25</v>
      </c>
      <c r="H45" s="106">
        <v>64</v>
      </c>
      <c r="I45" s="36">
        <f t="shared" si="6"/>
        <v>2.56</v>
      </c>
      <c r="J45" s="24"/>
      <c r="K45" s="24">
        <v>12</v>
      </c>
      <c r="L45" s="141" t="s">
        <v>146</v>
      </c>
      <c r="M45" s="92"/>
      <c r="N45" s="29"/>
      <c r="O45" s="30"/>
      <c r="P45" s="24" t="s">
        <v>11</v>
      </c>
      <c r="Q45" s="24">
        <v>11</v>
      </c>
      <c r="R45" s="24">
        <v>68</v>
      </c>
      <c r="S45" s="24">
        <v>69</v>
      </c>
      <c r="T45" s="67">
        <f t="shared" si="5"/>
        <v>98.550724637681171</v>
      </c>
      <c r="X45" s="88" t="s">
        <v>2</v>
      </c>
    </row>
    <row r="46" spans="1:36" x14ac:dyDescent="0.25">
      <c r="A46" s="54">
        <v>14</v>
      </c>
      <c r="B46" s="141" t="s">
        <v>148</v>
      </c>
      <c r="C46" s="29"/>
      <c r="D46" s="91"/>
      <c r="E46" s="24" t="s">
        <v>11</v>
      </c>
      <c r="F46" s="24">
        <v>10</v>
      </c>
      <c r="G46" s="24">
        <v>25</v>
      </c>
      <c r="H46" s="106">
        <v>52</v>
      </c>
      <c r="I46" s="36">
        <f t="shared" si="6"/>
        <v>2.08</v>
      </c>
      <c r="J46" s="24"/>
      <c r="K46" s="24">
        <v>13</v>
      </c>
      <c r="L46" s="141" t="s">
        <v>151</v>
      </c>
      <c r="M46" s="92"/>
      <c r="N46" s="29"/>
      <c r="O46" s="30"/>
      <c r="P46" s="24" t="s">
        <v>83</v>
      </c>
      <c r="Q46" s="24">
        <v>12</v>
      </c>
      <c r="R46" s="24">
        <v>119</v>
      </c>
      <c r="S46" s="24">
        <v>121</v>
      </c>
      <c r="T46" s="67">
        <f t="shared" si="5"/>
        <v>98.347107438016536</v>
      </c>
      <c r="V46" t="s">
        <v>2</v>
      </c>
      <c r="AD46" s="88" t="s">
        <v>2</v>
      </c>
    </row>
    <row r="47" spans="1:36" x14ac:dyDescent="0.25">
      <c r="A47" s="54">
        <v>15</v>
      </c>
      <c r="B47" s="28" t="s">
        <v>186</v>
      </c>
      <c r="C47" s="29"/>
      <c r="D47" s="30"/>
      <c r="E47" s="24" t="s">
        <v>12</v>
      </c>
      <c r="F47" s="24">
        <v>12</v>
      </c>
      <c r="G47" s="24">
        <v>19</v>
      </c>
      <c r="H47" s="106">
        <v>46</v>
      </c>
      <c r="I47" s="36">
        <f t="shared" si="6"/>
        <v>2.4210526315789473</v>
      </c>
      <c r="J47" s="24"/>
      <c r="K47" s="24">
        <v>14</v>
      </c>
      <c r="L47" s="28" t="s">
        <v>141</v>
      </c>
      <c r="M47" s="29"/>
      <c r="N47" s="29"/>
      <c r="O47" s="30"/>
      <c r="P47" s="24" t="s">
        <v>10</v>
      </c>
      <c r="Q47" s="24">
        <v>11</v>
      </c>
      <c r="R47" s="24">
        <v>69</v>
      </c>
      <c r="S47" s="24">
        <v>71</v>
      </c>
      <c r="T47" s="67">
        <f t="shared" si="5"/>
        <v>97.183098591549296</v>
      </c>
    </row>
    <row r="48" spans="1:36" x14ac:dyDescent="0.25">
      <c r="A48" s="54">
        <v>16</v>
      </c>
      <c r="B48" s="141" t="s">
        <v>153</v>
      </c>
      <c r="C48" s="29"/>
      <c r="D48" s="30"/>
      <c r="E48" s="24" t="s">
        <v>83</v>
      </c>
      <c r="F48" s="24">
        <v>12</v>
      </c>
      <c r="G48" s="24">
        <v>29</v>
      </c>
      <c r="H48" s="106">
        <v>36</v>
      </c>
      <c r="I48" s="36">
        <f t="shared" si="6"/>
        <v>1.2413793103448276</v>
      </c>
      <c r="J48" s="24"/>
      <c r="K48" s="24">
        <v>15</v>
      </c>
      <c r="L48" s="141" t="s">
        <v>177</v>
      </c>
      <c r="M48" s="29"/>
      <c r="N48" s="29"/>
      <c r="O48" s="30"/>
      <c r="P48" s="24" t="s">
        <v>11</v>
      </c>
      <c r="Q48" s="24">
        <v>10</v>
      </c>
      <c r="R48" s="24">
        <v>30</v>
      </c>
      <c r="S48" s="24">
        <v>31</v>
      </c>
      <c r="T48" s="67">
        <f t="shared" si="5"/>
        <v>96.774193548387103</v>
      </c>
      <c r="W48" s="88" t="s">
        <v>2</v>
      </c>
    </row>
    <row r="49" spans="1:27" x14ac:dyDescent="0.25">
      <c r="A49" s="54">
        <v>17</v>
      </c>
      <c r="B49" s="28" t="s">
        <v>108</v>
      </c>
      <c r="C49" s="29"/>
      <c r="D49" s="30"/>
      <c r="E49" s="24" t="s">
        <v>5</v>
      </c>
      <c r="F49" s="24">
        <v>9</v>
      </c>
      <c r="G49" s="24">
        <v>29</v>
      </c>
      <c r="H49" s="106">
        <v>30</v>
      </c>
      <c r="I49" s="36">
        <f t="shared" si="6"/>
        <v>1.0344827586206897</v>
      </c>
      <c r="J49" s="24"/>
      <c r="K49" s="24">
        <v>16</v>
      </c>
      <c r="L49" s="141" t="s">
        <v>170</v>
      </c>
      <c r="M49" s="29"/>
      <c r="N49" s="29"/>
      <c r="O49" s="30"/>
      <c r="P49" s="24" t="s">
        <v>83</v>
      </c>
      <c r="Q49" s="24">
        <v>10</v>
      </c>
      <c r="R49" s="24">
        <v>88</v>
      </c>
      <c r="S49" s="24">
        <v>92</v>
      </c>
      <c r="T49" s="67">
        <f t="shared" si="5"/>
        <v>95.652173913043484</v>
      </c>
    </row>
    <row r="50" spans="1:27" x14ac:dyDescent="0.25">
      <c r="A50" s="54">
        <v>18</v>
      </c>
      <c r="B50" s="28" t="s">
        <v>98</v>
      </c>
      <c r="C50" s="29"/>
      <c r="D50" s="30"/>
      <c r="E50" s="24" t="s">
        <v>6</v>
      </c>
      <c r="F50" s="24">
        <v>12</v>
      </c>
      <c r="G50" s="24">
        <v>29</v>
      </c>
      <c r="H50" s="106">
        <v>26</v>
      </c>
      <c r="I50" s="36">
        <f t="shared" si="6"/>
        <v>0.89655172413793105</v>
      </c>
      <c r="J50" s="24" t="s">
        <v>2</v>
      </c>
      <c r="K50" s="24">
        <v>17</v>
      </c>
      <c r="L50" s="28" t="s">
        <v>126</v>
      </c>
      <c r="M50" s="29"/>
      <c r="N50" s="29"/>
      <c r="O50" s="30"/>
      <c r="P50" s="24" t="s">
        <v>10</v>
      </c>
      <c r="Q50" s="24">
        <v>10</v>
      </c>
      <c r="R50" s="24">
        <v>85</v>
      </c>
      <c r="S50" s="24">
        <v>89</v>
      </c>
      <c r="T50" s="67">
        <f t="shared" si="5"/>
        <v>95.50561797752809</v>
      </c>
    </row>
    <row r="51" spans="1:27" x14ac:dyDescent="0.25">
      <c r="A51" s="147">
        <v>19</v>
      </c>
      <c r="B51" s="141" t="s">
        <v>152</v>
      </c>
      <c r="C51" s="29"/>
      <c r="D51" s="30"/>
      <c r="E51" s="24" t="s">
        <v>83</v>
      </c>
      <c r="F51" s="24">
        <v>12</v>
      </c>
      <c r="G51" s="24">
        <v>29</v>
      </c>
      <c r="H51" s="106">
        <v>17</v>
      </c>
      <c r="I51" s="36">
        <f t="shared" si="6"/>
        <v>0.58620689655172409</v>
      </c>
      <c r="J51" s="24"/>
      <c r="K51" s="24">
        <v>18</v>
      </c>
      <c r="L51" s="28" t="s">
        <v>122</v>
      </c>
      <c r="M51" s="29"/>
      <c r="N51" s="29"/>
      <c r="O51" s="30"/>
      <c r="P51" s="24" t="s">
        <v>6</v>
      </c>
      <c r="Q51" s="24">
        <v>12</v>
      </c>
      <c r="R51" s="24">
        <v>106</v>
      </c>
      <c r="S51" s="24">
        <v>111</v>
      </c>
      <c r="T51" s="67">
        <f t="shared" si="5"/>
        <v>95.495495495495504</v>
      </c>
    </row>
    <row r="52" spans="1:27" x14ac:dyDescent="0.25">
      <c r="A52" s="81">
        <v>20</v>
      </c>
      <c r="B52" s="28" t="s">
        <v>163</v>
      </c>
      <c r="C52" s="29"/>
      <c r="D52" s="30"/>
      <c r="E52" s="24" t="s">
        <v>6</v>
      </c>
      <c r="F52" s="24">
        <v>8</v>
      </c>
      <c r="G52" s="24">
        <v>24</v>
      </c>
      <c r="H52" s="106">
        <v>12</v>
      </c>
      <c r="I52" s="36">
        <f t="shared" ref="I52:I57" si="7">SUM(H52/G52)</f>
        <v>0.5</v>
      </c>
      <c r="J52" s="24"/>
      <c r="K52" s="24">
        <v>19</v>
      </c>
      <c r="L52" s="141" t="s">
        <v>176</v>
      </c>
      <c r="M52" s="29"/>
      <c r="N52" s="29"/>
      <c r="O52" s="30"/>
      <c r="P52" s="24" t="s">
        <v>7</v>
      </c>
      <c r="Q52" s="24">
        <v>12</v>
      </c>
      <c r="R52" s="24">
        <v>109</v>
      </c>
      <c r="S52" s="24">
        <v>115</v>
      </c>
      <c r="T52" s="67">
        <f t="shared" si="5"/>
        <v>94.782608695652172</v>
      </c>
    </row>
    <row r="53" spans="1:27" x14ac:dyDescent="0.25">
      <c r="A53" s="81">
        <v>21</v>
      </c>
      <c r="B53" s="141" t="s">
        <v>151</v>
      </c>
      <c r="C53" s="29"/>
      <c r="D53" s="30"/>
      <c r="E53" s="24" t="s">
        <v>83</v>
      </c>
      <c r="F53" s="24">
        <v>12</v>
      </c>
      <c r="G53" s="24">
        <v>29</v>
      </c>
      <c r="H53" s="106">
        <v>13</v>
      </c>
      <c r="I53" s="36">
        <f t="shared" si="7"/>
        <v>0.44827586206896552</v>
      </c>
      <c r="J53" s="24"/>
      <c r="K53" s="24">
        <v>20</v>
      </c>
      <c r="L53" s="141" t="s">
        <v>104</v>
      </c>
      <c r="M53" s="29"/>
      <c r="N53" s="92"/>
      <c r="O53" s="30"/>
      <c r="P53" s="24" t="s">
        <v>83</v>
      </c>
      <c r="Q53" s="24">
        <v>11</v>
      </c>
      <c r="R53" s="24">
        <v>113</v>
      </c>
      <c r="S53" s="24">
        <v>120</v>
      </c>
      <c r="T53" s="67">
        <f t="shared" si="5"/>
        <v>94.166666666666671</v>
      </c>
      <c r="AA53" s="88" t="s">
        <v>2</v>
      </c>
    </row>
    <row r="54" spans="1:27" x14ac:dyDescent="0.25">
      <c r="A54" s="194" t="s">
        <v>2</v>
      </c>
      <c r="B54" s="139" t="s">
        <v>171</v>
      </c>
      <c r="C54" s="101"/>
      <c r="D54" s="30"/>
      <c r="E54" s="24" t="s">
        <v>83</v>
      </c>
      <c r="F54" s="24">
        <v>10</v>
      </c>
      <c r="G54" s="24">
        <v>29</v>
      </c>
      <c r="H54" s="106">
        <v>13</v>
      </c>
      <c r="I54" s="36">
        <f t="shared" si="7"/>
        <v>0.44827586206896552</v>
      </c>
      <c r="J54" s="24"/>
      <c r="K54" s="24">
        <v>21</v>
      </c>
      <c r="L54" s="101" t="s">
        <v>117</v>
      </c>
      <c r="M54" s="29"/>
      <c r="N54" s="29"/>
      <c r="O54" s="30"/>
      <c r="P54" s="24" t="s">
        <v>67</v>
      </c>
      <c r="Q54" s="24">
        <v>10</v>
      </c>
      <c r="R54" s="24">
        <v>83</v>
      </c>
      <c r="S54" s="24">
        <v>89</v>
      </c>
      <c r="T54" s="67">
        <f t="shared" si="5"/>
        <v>93.258426966292134</v>
      </c>
      <c r="Y54" s="88" t="s">
        <v>2</v>
      </c>
    </row>
    <row r="55" spans="1:27" x14ac:dyDescent="0.25">
      <c r="A55" s="81">
        <v>23</v>
      </c>
      <c r="B55" s="139" t="s">
        <v>144</v>
      </c>
      <c r="C55" s="28"/>
      <c r="D55" s="30"/>
      <c r="E55" s="24" t="s">
        <v>11</v>
      </c>
      <c r="F55" s="24">
        <v>10</v>
      </c>
      <c r="G55" s="24">
        <v>26</v>
      </c>
      <c r="H55" s="106">
        <v>9</v>
      </c>
      <c r="I55" s="36">
        <f t="shared" si="7"/>
        <v>0.34615384615384615</v>
      </c>
      <c r="J55" s="24"/>
      <c r="K55" s="24">
        <v>22</v>
      </c>
      <c r="L55" s="101" t="s">
        <v>100</v>
      </c>
      <c r="M55" s="29"/>
      <c r="N55" s="92"/>
      <c r="O55" s="30"/>
      <c r="P55" s="24" t="s">
        <v>67</v>
      </c>
      <c r="Q55" s="24">
        <v>12</v>
      </c>
      <c r="R55" s="24">
        <v>82</v>
      </c>
      <c r="S55" s="24">
        <v>88</v>
      </c>
      <c r="T55" s="67">
        <f t="shared" si="5"/>
        <v>93.181818181818173</v>
      </c>
      <c r="W55" s="88" t="s">
        <v>2</v>
      </c>
    </row>
    <row r="56" spans="1:27" x14ac:dyDescent="0.25">
      <c r="A56" s="54">
        <v>24</v>
      </c>
      <c r="B56" s="24" t="s">
        <v>95</v>
      </c>
      <c r="C56" s="28"/>
      <c r="D56" s="30"/>
      <c r="E56" s="24" t="s">
        <v>5</v>
      </c>
      <c r="F56" s="24">
        <v>12</v>
      </c>
      <c r="G56" s="24">
        <v>29</v>
      </c>
      <c r="H56" s="106">
        <v>9</v>
      </c>
      <c r="I56" s="36">
        <f t="shared" si="7"/>
        <v>0.31034482758620691</v>
      </c>
      <c r="J56" s="24"/>
      <c r="K56" s="24">
        <v>23</v>
      </c>
      <c r="L56" s="141" t="s">
        <v>128</v>
      </c>
      <c r="M56" s="29"/>
      <c r="N56" s="29"/>
      <c r="O56" s="30"/>
      <c r="P56" s="24" t="s">
        <v>120</v>
      </c>
      <c r="Q56" s="24">
        <v>11</v>
      </c>
      <c r="R56" s="24">
        <v>104</v>
      </c>
      <c r="S56" s="24">
        <v>112</v>
      </c>
      <c r="T56" s="67">
        <f t="shared" si="5"/>
        <v>92.857142857142861</v>
      </c>
    </row>
    <row r="57" spans="1:27" x14ac:dyDescent="0.25">
      <c r="A57" s="195" t="s">
        <v>2</v>
      </c>
      <c r="B57" s="87" t="s">
        <v>104</v>
      </c>
      <c r="C57" s="6"/>
      <c r="D57" s="188"/>
      <c r="E57" s="46" t="s">
        <v>83</v>
      </c>
      <c r="F57" s="46">
        <v>11</v>
      </c>
      <c r="G57" s="46">
        <v>29</v>
      </c>
      <c r="H57" s="174">
        <v>9</v>
      </c>
      <c r="I57" s="151">
        <f t="shared" si="7"/>
        <v>0.31034482758620691</v>
      </c>
      <c r="J57" s="76"/>
      <c r="K57" s="24">
        <v>24</v>
      </c>
      <c r="L57" s="141" t="s">
        <v>145</v>
      </c>
      <c r="M57" s="29"/>
      <c r="N57" s="29"/>
      <c r="O57" s="30"/>
      <c r="P57" s="24" t="s">
        <v>11</v>
      </c>
      <c r="Q57" s="24">
        <v>10</v>
      </c>
      <c r="R57" s="24">
        <v>77</v>
      </c>
      <c r="S57" s="24">
        <v>83</v>
      </c>
      <c r="T57" s="67">
        <f t="shared" si="5"/>
        <v>92.771084337349393</v>
      </c>
    </row>
    <row r="58" spans="1:27" x14ac:dyDescent="0.25">
      <c r="A58" s="146"/>
      <c r="B58" s="156"/>
      <c r="C58" s="5"/>
      <c r="D58" s="5"/>
      <c r="E58" s="5"/>
      <c r="F58" s="5"/>
      <c r="G58" s="5"/>
      <c r="H58" s="119"/>
      <c r="I58" s="193" t="s">
        <v>2</v>
      </c>
      <c r="J58" s="5"/>
      <c r="K58" s="54">
        <v>25</v>
      </c>
      <c r="L58" s="101" t="s">
        <v>101</v>
      </c>
      <c r="M58" s="29"/>
      <c r="N58" s="29"/>
      <c r="O58" s="30"/>
      <c r="P58" s="24" t="s">
        <v>67</v>
      </c>
      <c r="Q58" s="24">
        <v>12</v>
      </c>
      <c r="R58" s="24">
        <v>73</v>
      </c>
      <c r="S58" s="24">
        <v>79</v>
      </c>
      <c r="T58" s="67">
        <f t="shared" si="5"/>
        <v>92.405063291139243</v>
      </c>
    </row>
    <row r="59" spans="1:27" x14ac:dyDescent="0.25">
      <c r="A59" s="115"/>
      <c r="H59" s="35"/>
      <c r="I59" s="128" t="s">
        <v>2</v>
      </c>
      <c r="K59" s="54">
        <v>26</v>
      </c>
      <c r="L59" s="141" t="s">
        <v>118</v>
      </c>
      <c r="M59" s="29"/>
      <c r="N59" s="29"/>
      <c r="O59" s="30"/>
      <c r="P59" s="24" t="s">
        <v>11</v>
      </c>
      <c r="Q59" s="24">
        <v>11</v>
      </c>
      <c r="R59" s="24">
        <v>24</v>
      </c>
      <c r="S59" s="24">
        <v>26</v>
      </c>
      <c r="T59" s="67">
        <f t="shared" si="5"/>
        <v>92.307692307692307</v>
      </c>
    </row>
    <row r="60" spans="1:27" x14ac:dyDescent="0.25">
      <c r="F60" s="2"/>
      <c r="G60" s="2"/>
      <c r="H60" s="2"/>
      <c r="I60" s="33"/>
      <c r="K60" s="54">
        <v>27</v>
      </c>
      <c r="L60" s="28" t="s">
        <v>98</v>
      </c>
      <c r="M60" s="29"/>
      <c r="N60" s="29"/>
      <c r="O60" s="30"/>
      <c r="P60" s="24" t="s">
        <v>6</v>
      </c>
      <c r="Q60" s="24">
        <v>12</v>
      </c>
      <c r="R60" s="24">
        <v>94</v>
      </c>
      <c r="S60" s="24">
        <v>102</v>
      </c>
      <c r="T60" s="67">
        <f t="shared" si="5"/>
        <v>92.156862745098039</v>
      </c>
    </row>
    <row r="61" spans="1:27" x14ac:dyDescent="0.25">
      <c r="F61" s="2"/>
      <c r="G61" s="2"/>
      <c r="H61" s="2"/>
      <c r="I61" s="33"/>
      <c r="K61" s="54">
        <v>28</v>
      </c>
      <c r="L61" s="28" t="s">
        <v>184</v>
      </c>
      <c r="M61" s="29"/>
      <c r="N61" s="29"/>
      <c r="O61" s="30"/>
      <c r="P61" s="24" t="s">
        <v>12</v>
      </c>
      <c r="Q61" s="24">
        <v>10</v>
      </c>
      <c r="R61" s="24">
        <v>80</v>
      </c>
      <c r="S61" s="24">
        <v>87</v>
      </c>
      <c r="T61" s="67">
        <f t="shared" si="5"/>
        <v>91.954022988505741</v>
      </c>
    </row>
    <row r="62" spans="1:27" x14ac:dyDescent="0.25">
      <c r="F62" s="2"/>
      <c r="G62" s="2"/>
      <c r="H62" s="2"/>
      <c r="I62" s="33"/>
      <c r="K62" s="54">
        <v>29</v>
      </c>
      <c r="L62" s="141" t="s">
        <v>144</v>
      </c>
      <c r="M62" s="29"/>
      <c r="N62" s="29"/>
      <c r="O62" s="30"/>
      <c r="P62" s="24" t="s">
        <v>11</v>
      </c>
      <c r="Q62" s="24">
        <v>10</v>
      </c>
      <c r="R62" s="24">
        <v>67</v>
      </c>
      <c r="S62" s="24">
        <v>73</v>
      </c>
      <c r="T62" s="67">
        <f t="shared" si="5"/>
        <v>91.780821917808225</v>
      </c>
    </row>
    <row r="63" spans="1:27" x14ac:dyDescent="0.25">
      <c r="F63" s="2"/>
      <c r="G63" s="2"/>
      <c r="H63" s="2"/>
      <c r="I63" s="33"/>
      <c r="K63" s="147" t="s">
        <v>2</v>
      </c>
      <c r="L63" s="28" t="s">
        <v>165</v>
      </c>
      <c r="M63" s="29"/>
      <c r="N63" s="29"/>
      <c r="O63" s="30"/>
      <c r="P63" s="24" t="s">
        <v>5</v>
      </c>
      <c r="Q63" s="24">
        <v>10</v>
      </c>
      <c r="R63" s="24">
        <v>67</v>
      </c>
      <c r="S63" s="24">
        <v>73</v>
      </c>
      <c r="T63" s="67">
        <f t="shared" si="5"/>
        <v>91.780821917808225</v>
      </c>
    </row>
    <row r="64" spans="1:27" x14ac:dyDescent="0.25">
      <c r="K64" s="54">
        <v>31</v>
      </c>
      <c r="L64" s="141" t="s">
        <v>114</v>
      </c>
      <c r="M64" s="29"/>
      <c r="N64" s="29"/>
      <c r="O64" s="30"/>
      <c r="P64" s="24" t="s">
        <v>7</v>
      </c>
      <c r="Q64" s="24">
        <v>12</v>
      </c>
      <c r="R64" s="24">
        <v>87</v>
      </c>
      <c r="S64" s="24">
        <v>95</v>
      </c>
      <c r="T64" s="67">
        <f t="shared" si="5"/>
        <v>91.578947368421055</v>
      </c>
    </row>
    <row r="65" spans="11:20" x14ac:dyDescent="0.25">
      <c r="K65" s="54">
        <v>32</v>
      </c>
      <c r="L65" s="28" t="s">
        <v>162</v>
      </c>
      <c r="M65" s="29"/>
      <c r="N65" s="29"/>
      <c r="O65" s="30"/>
      <c r="P65" s="24" t="s">
        <v>10</v>
      </c>
      <c r="Q65" s="24">
        <v>12</v>
      </c>
      <c r="R65" s="24">
        <v>76</v>
      </c>
      <c r="S65" s="24">
        <v>83</v>
      </c>
      <c r="T65" s="67">
        <f t="shared" si="5"/>
        <v>91.566265060240966</v>
      </c>
    </row>
    <row r="66" spans="11:20" x14ac:dyDescent="0.25">
      <c r="K66" s="54">
        <v>33</v>
      </c>
      <c r="L66" s="28" t="s">
        <v>185</v>
      </c>
      <c r="M66" s="29"/>
      <c r="N66" s="29"/>
      <c r="O66" s="30"/>
      <c r="P66" s="24" t="s">
        <v>12</v>
      </c>
      <c r="Q66" s="24">
        <v>11</v>
      </c>
      <c r="R66" s="24">
        <v>84</v>
      </c>
      <c r="S66" s="24">
        <v>92</v>
      </c>
      <c r="T66" s="67">
        <f t="shared" si="5"/>
        <v>91.304347826086953</v>
      </c>
    </row>
    <row r="67" spans="11:20" x14ac:dyDescent="0.25">
      <c r="K67" s="54">
        <v>34</v>
      </c>
      <c r="L67" s="28" t="s">
        <v>96</v>
      </c>
      <c r="M67" s="29"/>
      <c r="N67" s="29"/>
      <c r="O67" s="30"/>
      <c r="P67" s="24" t="s">
        <v>5</v>
      </c>
      <c r="Q67" s="24">
        <v>12</v>
      </c>
      <c r="R67" s="24">
        <v>94</v>
      </c>
      <c r="S67" s="24">
        <v>103</v>
      </c>
      <c r="T67" s="67">
        <f t="shared" si="5"/>
        <v>91.262135922330103</v>
      </c>
    </row>
    <row r="68" spans="11:20" x14ac:dyDescent="0.25">
      <c r="K68" s="142">
        <v>35</v>
      </c>
      <c r="L68" s="70" t="s">
        <v>108</v>
      </c>
      <c r="M68" s="71"/>
      <c r="N68" s="71"/>
      <c r="O68" s="73"/>
      <c r="P68" s="46" t="s">
        <v>5</v>
      </c>
      <c r="Q68" s="46">
        <v>9</v>
      </c>
      <c r="R68" s="46">
        <v>104</v>
      </c>
      <c r="S68" s="46">
        <v>114</v>
      </c>
      <c r="T68" s="161">
        <f t="shared" si="5"/>
        <v>91.228070175438589</v>
      </c>
    </row>
  </sheetData>
  <sortState xmlns:xlrd2="http://schemas.microsoft.com/office/spreadsheetml/2017/richdata2" ref="A52:I57">
    <sortCondition ref="A52:A57"/>
  </sortState>
  <mergeCells count="1">
    <mergeCell ref="P1:T1"/>
  </mergeCells>
  <pageMargins left="0.7" right="0" top="0.5" bottom="0.25" header="0.3" footer="0.3"/>
  <pageSetup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67"/>
  <sheetViews>
    <sheetView workbookViewId="0"/>
  </sheetViews>
  <sheetFormatPr defaultRowHeight="13.2" x14ac:dyDescent="0.25"/>
  <cols>
    <col min="1" max="1" width="3.6640625" customWidth="1"/>
    <col min="3" max="3" width="5.33203125" customWidth="1"/>
    <col min="4" max="4" width="6.6640625" customWidth="1"/>
    <col min="5" max="5" width="6.33203125" customWidth="1"/>
    <col min="6" max="9" width="4.6640625" customWidth="1"/>
    <col min="10" max="10" width="6.5546875" style="127" bestFit="1" customWidth="1"/>
    <col min="11" max="11" width="2.6640625" customWidth="1"/>
    <col min="12" max="12" width="4.6640625" customWidth="1"/>
    <col min="13" max="13" width="5.6640625" customWidth="1"/>
    <col min="14" max="14" width="4.6640625" customWidth="1"/>
    <col min="15" max="16" width="5.6640625" customWidth="1"/>
    <col min="17" max="17" width="6.33203125" customWidth="1"/>
    <col min="18" max="18" width="6.44140625" customWidth="1"/>
    <col min="19" max="19" width="4.6640625" customWidth="1"/>
    <col min="20" max="20" width="5.33203125" customWidth="1"/>
  </cols>
  <sheetData>
    <row r="1" spans="1:38" x14ac:dyDescent="0.25">
      <c r="A1" s="196" t="s">
        <v>2</v>
      </c>
      <c r="B1" s="196"/>
      <c r="C1" s="196"/>
      <c r="D1" s="196"/>
      <c r="E1" s="6" t="s">
        <v>2</v>
      </c>
      <c r="F1" s="7" t="s">
        <v>2</v>
      </c>
      <c r="G1" s="197" t="s">
        <v>2</v>
      </c>
      <c r="H1" s="197" t="s">
        <v>2</v>
      </c>
      <c r="I1" s="197" t="s">
        <v>2</v>
      </c>
      <c r="J1" s="198" t="s">
        <v>2</v>
      </c>
      <c r="K1" s="17"/>
      <c r="L1" s="17"/>
      <c r="M1" s="17"/>
      <c r="N1" s="218" t="s">
        <v>159</v>
      </c>
      <c r="O1" s="219"/>
      <c r="P1" s="219"/>
      <c r="Q1" s="219"/>
      <c r="R1" s="220"/>
      <c r="S1" s="129"/>
      <c r="T1" s="1"/>
      <c r="U1" t="s">
        <v>2</v>
      </c>
    </row>
    <row r="2" spans="1:38" x14ac:dyDescent="0.25">
      <c r="A2" s="162" t="s">
        <v>93</v>
      </c>
      <c r="B2" s="59"/>
      <c r="C2" s="49"/>
      <c r="D2" s="163"/>
      <c r="E2" s="164" t="s">
        <v>9</v>
      </c>
      <c r="F2" s="164" t="s">
        <v>16</v>
      </c>
      <c r="G2" s="165" t="s">
        <v>63</v>
      </c>
      <c r="H2" s="165" t="s">
        <v>91</v>
      </c>
      <c r="I2" s="165" t="s">
        <v>14</v>
      </c>
      <c r="J2" s="166" t="s">
        <v>92</v>
      </c>
      <c r="K2" s="150"/>
      <c r="L2" s="221" t="s">
        <v>94</v>
      </c>
      <c r="M2" s="221"/>
      <c r="N2" s="222"/>
      <c r="O2" s="58" t="s">
        <v>63</v>
      </c>
      <c r="P2" s="58" t="s">
        <v>89</v>
      </c>
      <c r="Q2" s="58" t="s">
        <v>14</v>
      </c>
      <c r="R2" s="145" t="s">
        <v>36</v>
      </c>
      <c r="S2" s="3" t="s">
        <v>2</v>
      </c>
      <c r="Y2" s="88" t="s">
        <v>2</v>
      </c>
    </row>
    <row r="3" spans="1:38" ht="12.75" customHeight="1" x14ac:dyDescent="0.25">
      <c r="A3" s="56">
        <v>1</v>
      </c>
      <c r="B3" s="181" t="s">
        <v>100</v>
      </c>
      <c r="C3" s="178"/>
      <c r="D3" s="150"/>
      <c r="E3" s="52" t="s">
        <v>67</v>
      </c>
      <c r="F3" s="52">
        <v>12</v>
      </c>
      <c r="G3" s="114">
        <v>66</v>
      </c>
      <c r="H3" s="114">
        <v>18</v>
      </c>
      <c r="I3" s="114">
        <v>135</v>
      </c>
      <c r="J3" s="171">
        <f t="shared" ref="J3:J19" si="0">SUM((G3-H3)/I3)*100</f>
        <v>35.555555555555557</v>
      </c>
      <c r="K3" s="54" t="s">
        <v>2</v>
      </c>
      <c r="L3" s="101" t="s">
        <v>149</v>
      </c>
      <c r="M3" s="29"/>
      <c r="N3" s="91"/>
      <c r="O3" s="31">
        <v>294</v>
      </c>
      <c r="P3" s="25">
        <v>104</v>
      </c>
      <c r="Q3" s="25">
        <v>816</v>
      </c>
      <c r="R3" s="152">
        <v>23.28</v>
      </c>
      <c r="S3" s="115" t="s">
        <v>2</v>
      </c>
      <c r="T3" s="127"/>
      <c r="AA3" s="88" t="s">
        <v>61</v>
      </c>
    </row>
    <row r="4" spans="1:38" ht="12.75" customHeight="1" x14ac:dyDescent="0.25">
      <c r="A4" s="144">
        <v>2</v>
      </c>
      <c r="B4" s="28" t="s">
        <v>110</v>
      </c>
      <c r="C4" s="29"/>
      <c r="D4" s="30"/>
      <c r="E4" s="24" t="s">
        <v>5</v>
      </c>
      <c r="F4" s="24">
        <v>12</v>
      </c>
      <c r="G4" s="106">
        <v>76</v>
      </c>
      <c r="H4" s="106">
        <v>24</v>
      </c>
      <c r="I4" s="106">
        <v>151</v>
      </c>
      <c r="J4" s="152">
        <f t="shared" si="0"/>
        <v>34.437086092715234</v>
      </c>
      <c r="K4" s="54" t="s">
        <v>2</v>
      </c>
      <c r="L4" s="101" t="s">
        <v>138</v>
      </c>
      <c r="M4" s="92"/>
      <c r="N4" s="30"/>
      <c r="O4" s="25">
        <v>372</v>
      </c>
      <c r="P4" s="25">
        <v>185</v>
      </c>
      <c r="Q4" s="25">
        <v>1000</v>
      </c>
      <c r="R4" s="152">
        <v>18.7</v>
      </c>
      <c r="S4" s="115" t="s">
        <v>2</v>
      </c>
      <c r="T4" s="127"/>
      <c r="W4" s="88" t="s">
        <v>2</v>
      </c>
      <c r="Z4" t="s">
        <v>2</v>
      </c>
    </row>
    <row r="5" spans="1:38" ht="12.75" customHeight="1" x14ac:dyDescent="0.25">
      <c r="A5" s="54">
        <v>3</v>
      </c>
      <c r="B5" s="101" t="s">
        <v>90</v>
      </c>
      <c r="C5" s="29"/>
      <c r="D5" s="30"/>
      <c r="E5" s="24" t="s">
        <v>67</v>
      </c>
      <c r="F5" s="24">
        <v>12</v>
      </c>
      <c r="G5" s="106">
        <v>85</v>
      </c>
      <c r="H5" s="106">
        <v>18</v>
      </c>
      <c r="I5" s="106">
        <v>207</v>
      </c>
      <c r="J5" s="152">
        <f t="shared" si="0"/>
        <v>32.367149758454104</v>
      </c>
      <c r="K5" s="54" t="s">
        <v>2</v>
      </c>
      <c r="L5" s="101" t="s">
        <v>72</v>
      </c>
      <c r="M5" s="29"/>
      <c r="N5" s="30"/>
      <c r="O5" s="31">
        <v>292</v>
      </c>
      <c r="P5" s="25">
        <v>144</v>
      </c>
      <c r="Q5" s="25">
        <v>874</v>
      </c>
      <c r="R5" s="152">
        <v>16.93</v>
      </c>
      <c r="S5" s="115" t="s">
        <v>2</v>
      </c>
      <c r="T5" s="127"/>
      <c r="X5" s="88" t="s">
        <v>2</v>
      </c>
    </row>
    <row r="6" spans="1:38" ht="12.75" customHeight="1" x14ac:dyDescent="0.25">
      <c r="A6" s="144">
        <v>4</v>
      </c>
      <c r="B6" s="101" t="s">
        <v>117</v>
      </c>
      <c r="C6" s="29"/>
      <c r="D6" s="30"/>
      <c r="E6" s="24" t="s">
        <v>67</v>
      </c>
      <c r="F6" s="24">
        <v>10</v>
      </c>
      <c r="G6" s="106">
        <v>70</v>
      </c>
      <c r="H6" s="106">
        <v>17</v>
      </c>
      <c r="I6" s="106">
        <v>171</v>
      </c>
      <c r="J6" s="152">
        <f t="shared" si="0"/>
        <v>30.994152046783626</v>
      </c>
      <c r="K6" s="54" t="s">
        <v>2</v>
      </c>
      <c r="L6" s="101" t="s">
        <v>82</v>
      </c>
      <c r="M6" s="29"/>
      <c r="N6" s="30"/>
      <c r="O6" s="31">
        <v>332</v>
      </c>
      <c r="P6" s="25">
        <v>169</v>
      </c>
      <c r="Q6" s="25">
        <v>1013</v>
      </c>
      <c r="R6" s="152">
        <v>16.09</v>
      </c>
      <c r="S6" s="115" t="s">
        <v>2</v>
      </c>
      <c r="T6" s="127"/>
      <c r="X6" s="88" t="s">
        <v>2</v>
      </c>
    </row>
    <row r="7" spans="1:38" ht="12.75" customHeight="1" x14ac:dyDescent="0.25">
      <c r="A7" s="144">
        <v>5</v>
      </c>
      <c r="B7" s="141" t="s">
        <v>114</v>
      </c>
      <c r="C7" s="29"/>
      <c r="D7" s="30"/>
      <c r="E7" s="24" t="s">
        <v>7</v>
      </c>
      <c r="F7" s="24">
        <v>12</v>
      </c>
      <c r="G7" s="106">
        <v>142</v>
      </c>
      <c r="H7" s="106">
        <v>50</v>
      </c>
      <c r="I7" s="106">
        <v>357</v>
      </c>
      <c r="J7" s="152">
        <f t="shared" si="0"/>
        <v>25.770308123249297</v>
      </c>
      <c r="K7" s="54" t="s">
        <v>2</v>
      </c>
      <c r="L7" s="101" t="s">
        <v>88</v>
      </c>
      <c r="M7" s="29"/>
      <c r="N7" s="30"/>
      <c r="O7" s="25">
        <v>216</v>
      </c>
      <c r="P7" s="25">
        <v>124</v>
      </c>
      <c r="Q7" s="25">
        <v>660</v>
      </c>
      <c r="R7" s="152">
        <v>13.94</v>
      </c>
      <c r="S7" s="115" t="s">
        <v>2</v>
      </c>
      <c r="T7" s="127"/>
      <c r="X7" s="88" t="s">
        <v>2</v>
      </c>
      <c r="Y7" s="88" t="s">
        <v>2</v>
      </c>
      <c r="Z7" s="88" t="s">
        <v>2</v>
      </c>
      <c r="AA7" s="88" t="s">
        <v>2</v>
      </c>
      <c r="AC7" s="88" t="s">
        <v>2</v>
      </c>
      <c r="AL7" t="s">
        <v>2</v>
      </c>
    </row>
    <row r="8" spans="1:38" ht="12.75" customHeight="1" x14ac:dyDescent="0.25">
      <c r="A8" s="144">
        <v>6</v>
      </c>
      <c r="B8" s="141" t="s">
        <v>173</v>
      </c>
      <c r="C8" s="29"/>
      <c r="D8" s="30"/>
      <c r="E8" s="24" t="s">
        <v>83</v>
      </c>
      <c r="F8" s="24">
        <v>12</v>
      </c>
      <c r="G8" s="106">
        <v>2</v>
      </c>
      <c r="H8" s="106">
        <v>1</v>
      </c>
      <c r="I8" s="106">
        <v>4</v>
      </c>
      <c r="J8" s="152">
        <f t="shared" si="0"/>
        <v>25</v>
      </c>
      <c r="K8" s="54" t="s">
        <v>2</v>
      </c>
      <c r="L8" s="101" t="s">
        <v>139</v>
      </c>
      <c r="M8" s="29"/>
      <c r="N8" s="30"/>
      <c r="O8" s="31">
        <v>252</v>
      </c>
      <c r="P8" s="25">
        <v>137</v>
      </c>
      <c r="Q8" s="25">
        <v>917</v>
      </c>
      <c r="R8" s="152">
        <v>12.54</v>
      </c>
      <c r="S8" s="88" t="s">
        <v>2</v>
      </c>
      <c r="T8" s="127"/>
      <c r="V8" s="88" t="s">
        <v>2</v>
      </c>
      <c r="X8" s="88" t="s">
        <v>2</v>
      </c>
      <c r="Y8" s="88" t="s">
        <v>2</v>
      </c>
      <c r="Z8" s="88" t="s">
        <v>2</v>
      </c>
      <c r="AA8" s="88" t="s">
        <v>2</v>
      </c>
      <c r="AB8" s="88" t="s">
        <v>2</v>
      </c>
    </row>
    <row r="9" spans="1:38" ht="12.75" customHeight="1" x14ac:dyDescent="0.25">
      <c r="A9" s="144">
        <v>7</v>
      </c>
      <c r="B9" s="141" t="s">
        <v>111</v>
      </c>
      <c r="C9" s="29"/>
      <c r="D9" s="30"/>
      <c r="E9" s="24" t="s">
        <v>83</v>
      </c>
      <c r="F9" s="24">
        <v>11</v>
      </c>
      <c r="G9" s="106">
        <v>119</v>
      </c>
      <c r="H9" s="106">
        <v>45</v>
      </c>
      <c r="I9" s="106">
        <v>300</v>
      </c>
      <c r="J9" s="152">
        <f t="shared" si="0"/>
        <v>24.666666666666668</v>
      </c>
      <c r="K9" s="54" t="s">
        <v>2</v>
      </c>
      <c r="L9" s="101" t="s">
        <v>123</v>
      </c>
      <c r="M9" s="29"/>
      <c r="N9" s="30"/>
      <c r="O9" s="25">
        <v>281</v>
      </c>
      <c r="P9" s="25">
        <v>184</v>
      </c>
      <c r="Q9" s="25">
        <v>985</v>
      </c>
      <c r="R9" s="152">
        <v>9.85</v>
      </c>
      <c r="S9" s="115" t="s">
        <v>2</v>
      </c>
      <c r="T9" s="127"/>
      <c r="Y9" s="88" t="s">
        <v>2</v>
      </c>
      <c r="AB9" t="s">
        <v>2</v>
      </c>
      <c r="AC9" s="88" t="s">
        <v>2</v>
      </c>
      <c r="AD9" s="88" t="s">
        <v>2</v>
      </c>
    </row>
    <row r="10" spans="1:38" ht="12.75" customHeight="1" x14ac:dyDescent="0.25">
      <c r="A10" s="54">
        <v>8</v>
      </c>
      <c r="B10" s="141" t="s">
        <v>112</v>
      </c>
      <c r="C10" s="29"/>
      <c r="D10" s="30"/>
      <c r="E10" s="24" t="s">
        <v>83</v>
      </c>
      <c r="F10" s="24">
        <v>10</v>
      </c>
      <c r="G10" s="106">
        <v>96</v>
      </c>
      <c r="H10" s="106">
        <v>44</v>
      </c>
      <c r="I10" s="106">
        <v>218</v>
      </c>
      <c r="J10" s="152">
        <f t="shared" si="0"/>
        <v>23.853211009174313</v>
      </c>
      <c r="K10" s="54" t="s">
        <v>2</v>
      </c>
      <c r="L10" s="101" t="s">
        <v>69</v>
      </c>
      <c r="M10" s="92"/>
      <c r="N10" s="30"/>
      <c r="O10" s="25">
        <v>163</v>
      </c>
      <c r="P10" s="25">
        <v>138</v>
      </c>
      <c r="Q10" s="25">
        <v>862</v>
      </c>
      <c r="R10" s="152">
        <v>2.9</v>
      </c>
      <c r="S10" s="115" t="s">
        <v>2</v>
      </c>
      <c r="T10" s="127"/>
      <c r="U10" t="s">
        <v>2</v>
      </c>
      <c r="V10" s="9" t="s">
        <v>2</v>
      </c>
      <c r="X10" s="88" t="s">
        <v>2</v>
      </c>
    </row>
    <row r="11" spans="1:38" ht="12.75" customHeight="1" x14ac:dyDescent="0.25">
      <c r="A11" s="144">
        <v>9</v>
      </c>
      <c r="B11" s="141" t="s">
        <v>129</v>
      </c>
      <c r="C11" s="29"/>
      <c r="D11" s="30"/>
      <c r="E11" s="24" t="s">
        <v>120</v>
      </c>
      <c r="F11" s="24">
        <v>9</v>
      </c>
      <c r="G11" s="106">
        <v>108</v>
      </c>
      <c r="H11" s="106">
        <v>43</v>
      </c>
      <c r="I11" s="106">
        <v>275</v>
      </c>
      <c r="J11" s="152">
        <f t="shared" si="0"/>
        <v>23.636363636363637</v>
      </c>
      <c r="K11" s="54" t="s">
        <v>2</v>
      </c>
      <c r="L11" s="101" t="s">
        <v>140</v>
      </c>
      <c r="M11" s="29"/>
      <c r="N11" s="30"/>
      <c r="O11" s="31">
        <v>152</v>
      </c>
      <c r="P11" s="25">
        <v>158</v>
      </c>
      <c r="Q11" s="25">
        <v>768</v>
      </c>
      <c r="R11" s="152">
        <v>-0.78</v>
      </c>
      <c r="S11" s="115" t="s">
        <v>2</v>
      </c>
      <c r="T11" s="127"/>
      <c r="W11" s="88" t="s">
        <v>2</v>
      </c>
      <c r="X11" s="88" t="s">
        <v>2</v>
      </c>
      <c r="Y11" s="88" t="s">
        <v>2</v>
      </c>
      <c r="Z11" s="88" t="s">
        <v>2</v>
      </c>
      <c r="AC11" s="88" t="s">
        <v>2</v>
      </c>
    </row>
    <row r="12" spans="1:38" ht="12.75" customHeight="1" x14ac:dyDescent="0.25">
      <c r="A12" s="144">
        <v>10</v>
      </c>
      <c r="B12" s="28" t="s">
        <v>163</v>
      </c>
      <c r="C12" s="29"/>
      <c r="D12" s="30"/>
      <c r="E12" s="24" t="s">
        <v>6</v>
      </c>
      <c r="F12" s="24">
        <v>8</v>
      </c>
      <c r="G12" s="106">
        <v>30</v>
      </c>
      <c r="H12" s="106">
        <v>11</v>
      </c>
      <c r="I12" s="106">
        <v>82</v>
      </c>
      <c r="J12" s="152">
        <f t="shared" si="0"/>
        <v>23.170731707317074</v>
      </c>
      <c r="K12" s="54"/>
      <c r="L12" s="101" t="s">
        <v>2</v>
      </c>
      <c r="M12" s="29"/>
      <c r="N12" s="30"/>
      <c r="O12" s="25" t="s">
        <v>2</v>
      </c>
      <c r="P12" s="25" t="s">
        <v>2</v>
      </c>
      <c r="Q12" s="25" t="s">
        <v>2</v>
      </c>
      <c r="R12" s="152" t="s">
        <v>2</v>
      </c>
      <c r="S12" s="115" t="s">
        <v>2</v>
      </c>
      <c r="T12" s="127"/>
      <c r="X12" s="88" t="s">
        <v>2</v>
      </c>
      <c r="Y12" s="88" t="s">
        <v>2</v>
      </c>
      <c r="Z12" s="88" t="s">
        <v>2</v>
      </c>
      <c r="AA12" s="88" t="s">
        <v>2</v>
      </c>
      <c r="AB12" s="88" t="s">
        <v>2</v>
      </c>
    </row>
    <row r="13" spans="1:38" ht="12.75" customHeight="1" x14ac:dyDescent="0.25">
      <c r="A13" s="144">
        <v>11</v>
      </c>
      <c r="B13" s="28" t="s">
        <v>160</v>
      </c>
      <c r="C13" s="29"/>
      <c r="D13" s="30"/>
      <c r="E13" s="24" t="s">
        <v>10</v>
      </c>
      <c r="F13" s="24">
        <v>12</v>
      </c>
      <c r="G13" s="106">
        <v>36</v>
      </c>
      <c r="H13" s="106">
        <v>12</v>
      </c>
      <c r="I13" s="106">
        <v>105</v>
      </c>
      <c r="J13" s="152">
        <f t="shared" si="0"/>
        <v>22.857142857142858</v>
      </c>
      <c r="K13" s="73"/>
      <c r="L13" s="148" t="s">
        <v>97</v>
      </c>
      <c r="M13" s="76"/>
      <c r="N13" s="76"/>
      <c r="O13" s="153">
        <f>SUM(O3:O12)</f>
        <v>2354</v>
      </c>
      <c r="P13" s="153">
        <f t="shared" ref="P13:Q13" si="1">SUM(P3:P12)</f>
        <v>1343</v>
      </c>
      <c r="Q13" s="153">
        <f t="shared" si="1"/>
        <v>7895</v>
      </c>
      <c r="R13" s="154">
        <v>12.81</v>
      </c>
      <c r="S13" s="35"/>
      <c r="T13" s="127"/>
      <c r="Z13" s="88" t="s">
        <v>2</v>
      </c>
      <c r="AA13" s="88" t="s">
        <v>2</v>
      </c>
    </row>
    <row r="14" spans="1:38" ht="12.75" customHeight="1" x14ac:dyDescent="0.25">
      <c r="A14" s="144">
        <v>12</v>
      </c>
      <c r="B14" s="28" t="s">
        <v>109</v>
      </c>
      <c r="C14" s="29"/>
      <c r="D14" s="30"/>
      <c r="E14" s="24" t="s">
        <v>5</v>
      </c>
      <c r="F14" s="24">
        <v>12</v>
      </c>
      <c r="G14" s="106">
        <v>65</v>
      </c>
      <c r="H14" s="106">
        <v>27</v>
      </c>
      <c r="I14" s="106">
        <v>177</v>
      </c>
      <c r="J14" s="152">
        <f t="shared" si="0"/>
        <v>21.468926553672315</v>
      </c>
      <c r="L14" s="88"/>
      <c r="S14" s="35"/>
      <c r="T14" s="127"/>
      <c r="X14" s="88" t="s">
        <v>2</v>
      </c>
      <c r="AD14" s="88" t="s">
        <v>2</v>
      </c>
    </row>
    <row r="15" spans="1:38" ht="12.75" customHeight="1" x14ac:dyDescent="0.25">
      <c r="A15" s="144">
        <v>13</v>
      </c>
      <c r="B15" s="28" t="s">
        <v>162</v>
      </c>
      <c r="C15" s="29"/>
      <c r="D15" s="30"/>
      <c r="E15" s="24" t="s">
        <v>10</v>
      </c>
      <c r="F15" s="24">
        <v>12</v>
      </c>
      <c r="G15" s="106">
        <v>104</v>
      </c>
      <c r="H15" s="106">
        <v>52</v>
      </c>
      <c r="I15" s="106">
        <v>250</v>
      </c>
      <c r="J15" s="152">
        <f t="shared" si="0"/>
        <v>20.8</v>
      </c>
      <c r="S15" s="35"/>
      <c r="T15" s="127"/>
      <c r="W15" s="88" t="s">
        <v>2</v>
      </c>
      <c r="AB15" t="s">
        <v>2</v>
      </c>
    </row>
    <row r="16" spans="1:38" ht="12.75" customHeight="1" x14ac:dyDescent="0.25">
      <c r="A16" s="54">
        <v>14</v>
      </c>
      <c r="B16" s="141" t="s">
        <v>134</v>
      </c>
      <c r="C16" s="29"/>
      <c r="D16" s="30"/>
      <c r="E16" s="24" t="s">
        <v>120</v>
      </c>
      <c r="F16" s="24">
        <v>12</v>
      </c>
      <c r="G16" s="106">
        <v>50</v>
      </c>
      <c r="H16" s="106">
        <v>20</v>
      </c>
      <c r="I16" s="106">
        <v>146</v>
      </c>
      <c r="J16" s="152">
        <f t="shared" si="0"/>
        <v>20.547945205479451</v>
      </c>
      <c r="L16" s="88"/>
      <c r="S16" s="35"/>
      <c r="T16" s="127"/>
    </row>
    <row r="17" spans="1:31" ht="12.75" customHeight="1" x14ac:dyDescent="0.25">
      <c r="A17" s="144">
        <v>15</v>
      </c>
      <c r="B17" s="28" t="s">
        <v>107</v>
      </c>
      <c r="C17" s="29"/>
      <c r="D17" s="30"/>
      <c r="E17" s="24" t="s">
        <v>6</v>
      </c>
      <c r="F17" s="24">
        <v>11</v>
      </c>
      <c r="G17" s="106">
        <v>162</v>
      </c>
      <c r="H17" s="106">
        <v>80</v>
      </c>
      <c r="I17" s="106">
        <v>404</v>
      </c>
      <c r="J17" s="152">
        <f t="shared" si="0"/>
        <v>20.297029702970299</v>
      </c>
      <c r="L17" s="88"/>
      <c r="S17" s="35"/>
      <c r="T17" s="127"/>
      <c r="X17" t="s">
        <v>2</v>
      </c>
      <c r="Y17" s="88" t="s">
        <v>2</v>
      </c>
      <c r="AA17" s="88" t="s">
        <v>2</v>
      </c>
      <c r="AB17" s="88" t="s">
        <v>2</v>
      </c>
    </row>
    <row r="18" spans="1:31" ht="12.75" customHeight="1" x14ac:dyDescent="0.25">
      <c r="A18" s="144">
        <v>16</v>
      </c>
      <c r="B18" s="28" t="s">
        <v>122</v>
      </c>
      <c r="C18" s="29"/>
      <c r="D18" s="30"/>
      <c r="E18" s="24" t="s">
        <v>6</v>
      </c>
      <c r="F18" s="24">
        <v>12</v>
      </c>
      <c r="G18" s="106">
        <v>33</v>
      </c>
      <c r="H18" s="106">
        <v>15</v>
      </c>
      <c r="I18" s="106">
        <v>89</v>
      </c>
      <c r="J18" s="152">
        <f t="shared" si="0"/>
        <v>20.224719101123593</v>
      </c>
      <c r="L18" s="88"/>
      <c r="S18" s="35"/>
      <c r="T18" s="127"/>
      <c r="AE18" t="s">
        <v>2</v>
      </c>
    </row>
    <row r="19" spans="1:31" ht="12.75" customHeight="1" x14ac:dyDescent="0.25">
      <c r="A19" s="167">
        <v>17</v>
      </c>
      <c r="B19" s="28" t="s">
        <v>105</v>
      </c>
      <c r="C19" s="29"/>
      <c r="D19" s="30"/>
      <c r="E19" s="24" t="s">
        <v>6</v>
      </c>
      <c r="F19" s="24">
        <v>12</v>
      </c>
      <c r="G19" s="106">
        <v>46</v>
      </c>
      <c r="H19" s="106">
        <v>21</v>
      </c>
      <c r="I19" s="106">
        <v>128</v>
      </c>
      <c r="J19" s="152">
        <f t="shared" si="0"/>
        <v>19.53125</v>
      </c>
      <c r="S19" s="35"/>
      <c r="T19" s="127"/>
      <c r="U19" s="88" t="s">
        <v>2</v>
      </c>
      <c r="Z19" s="88" t="s">
        <v>2</v>
      </c>
    </row>
    <row r="20" spans="1:31" ht="12.75" customHeight="1" x14ac:dyDescent="0.25">
      <c r="A20" s="144">
        <v>18</v>
      </c>
      <c r="B20" s="28" t="s">
        <v>96</v>
      </c>
      <c r="C20" s="29"/>
      <c r="D20" s="30"/>
      <c r="E20" s="24" t="s">
        <v>5</v>
      </c>
      <c r="F20" s="24">
        <v>12</v>
      </c>
      <c r="G20" s="106">
        <v>6</v>
      </c>
      <c r="H20" s="106">
        <v>2</v>
      </c>
      <c r="I20" s="106">
        <v>24</v>
      </c>
      <c r="J20" s="152">
        <f t="shared" ref="J20:J32" si="2">SUM((G20-H20)/I20)*100</f>
        <v>16.666666666666664</v>
      </c>
      <c r="S20" s="35"/>
      <c r="T20" s="127"/>
      <c r="V20" s="88" t="s">
        <v>2</v>
      </c>
      <c r="W20" s="88" t="s">
        <v>2</v>
      </c>
      <c r="Z20" s="88" t="s">
        <v>2</v>
      </c>
      <c r="AB20" s="88" t="s">
        <v>2</v>
      </c>
    </row>
    <row r="21" spans="1:31" ht="12.75" customHeight="1" x14ac:dyDescent="0.25">
      <c r="A21" s="144"/>
      <c r="B21" s="28" t="s">
        <v>165</v>
      </c>
      <c r="C21" s="29"/>
      <c r="D21" s="30"/>
      <c r="E21" s="24" t="s">
        <v>5</v>
      </c>
      <c r="F21" s="24">
        <v>10</v>
      </c>
      <c r="G21" s="106">
        <v>3</v>
      </c>
      <c r="H21" s="106">
        <v>2</v>
      </c>
      <c r="I21" s="106">
        <v>6</v>
      </c>
      <c r="J21" s="152">
        <f t="shared" si="2"/>
        <v>16.666666666666664</v>
      </c>
      <c r="L21" s="88"/>
      <c r="S21" s="35"/>
      <c r="T21" s="127"/>
      <c r="W21" s="88" t="s">
        <v>2</v>
      </c>
    </row>
    <row r="22" spans="1:31" ht="12.75" customHeight="1" x14ac:dyDescent="0.25">
      <c r="A22" s="144">
        <v>20</v>
      </c>
      <c r="B22" s="28" t="s">
        <v>108</v>
      </c>
      <c r="C22" s="29"/>
      <c r="D22" s="30"/>
      <c r="E22" s="24" t="s">
        <v>5</v>
      </c>
      <c r="F22" s="24">
        <v>9</v>
      </c>
      <c r="G22" s="106">
        <v>71</v>
      </c>
      <c r="H22" s="106">
        <v>38</v>
      </c>
      <c r="I22" s="106">
        <v>207</v>
      </c>
      <c r="J22" s="152">
        <f t="shared" si="2"/>
        <v>15.942028985507244</v>
      </c>
      <c r="L22" s="88"/>
      <c r="S22" s="35"/>
      <c r="T22" s="127"/>
      <c r="W22" s="88"/>
      <c r="AD22" s="88" t="s">
        <v>2</v>
      </c>
    </row>
    <row r="23" spans="1:31" x14ac:dyDescent="0.25">
      <c r="A23" s="144">
        <v>21</v>
      </c>
      <c r="B23" s="141" t="s">
        <v>118</v>
      </c>
      <c r="C23" s="92"/>
      <c r="D23" s="91"/>
      <c r="E23" s="24" t="s">
        <v>11</v>
      </c>
      <c r="F23" s="24">
        <v>11</v>
      </c>
      <c r="G23" s="24">
        <v>5</v>
      </c>
      <c r="H23" s="24"/>
      <c r="I23" s="24">
        <v>32</v>
      </c>
      <c r="J23" s="152">
        <f t="shared" si="2"/>
        <v>15.625</v>
      </c>
      <c r="L23" s="88"/>
      <c r="R23" s="88" t="s">
        <v>2</v>
      </c>
      <c r="S23" s="35"/>
      <c r="T23" s="127"/>
      <c r="Y23" s="88" t="s">
        <v>2</v>
      </c>
      <c r="Z23" s="88" t="s">
        <v>2</v>
      </c>
      <c r="AE23" s="88" t="s">
        <v>2</v>
      </c>
    </row>
    <row r="24" spans="1:31" x14ac:dyDescent="0.25">
      <c r="A24" s="144">
        <v>22</v>
      </c>
      <c r="B24" s="28" t="s">
        <v>103</v>
      </c>
      <c r="C24" s="29"/>
      <c r="D24" s="30"/>
      <c r="E24" s="24" t="s">
        <v>6</v>
      </c>
      <c r="F24" s="24">
        <v>12</v>
      </c>
      <c r="G24" s="106">
        <v>65</v>
      </c>
      <c r="H24" s="106">
        <v>37</v>
      </c>
      <c r="I24" s="106">
        <v>180</v>
      </c>
      <c r="J24" s="152">
        <f t="shared" si="2"/>
        <v>15.555555555555555</v>
      </c>
      <c r="M24" s="1"/>
      <c r="N24" s="1"/>
      <c r="O24" s="1"/>
      <c r="S24" s="35"/>
      <c r="T24" s="127"/>
      <c r="AB24" s="88" t="s">
        <v>2</v>
      </c>
    </row>
    <row r="25" spans="1:31" x14ac:dyDescent="0.25">
      <c r="A25" s="144">
        <v>23</v>
      </c>
      <c r="B25" s="28" t="s">
        <v>167</v>
      </c>
      <c r="C25" s="109"/>
      <c r="D25" s="107"/>
      <c r="E25" s="24" t="s">
        <v>5</v>
      </c>
      <c r="F25" s="24">
        <v>11</v>
      </c>
      <c r="G25" s="106">
        <v>27</v>
      </c>
      <c r="H25" s="106">
        <v>14</v>
      </c>
      <c r="I25" s="106">
        <v>91</v>
      </c>
      <c r="J25" s="152">
        <f t="shared" si="2"/>
        <v>14.285714285714285</v>
      </c>
      <c r="K25" t="s">
        <v>2</v>
      </c>
      <c r="S25" s="35"/>
      <c r="T25" s="127"/>
      <c r="AA25" s="88" t="s">
        <v>2</v>
      </c>
      <c r="AC25" t="s">
        <v>2</v>
      </c>
    </row>
    <row r="26" spans="1:31" x14ac:dyDescent="0.25">
      <c r="A26" s="144">
        <v>24</v>
      </c>
      <c r="B26" s="28" t="s">
        <v>106</v>
      </c>
      <c r="C26" s="29"/>
      <c r="D26" s="30"/>
      <c r="E26" s="24" t="s">
        <v>6</v>
      </c>
      <c r="F26" s="24">
        <v>12</v>
      </c>
      <c r="G26" s="106">
        <v>18</v>
      </c>
      <c r="H26" s="106">
        <v>9</v>
      </c>
      <c r="I26" s="106">
        <v>69</v>
      </c>
      <c r="J26" s="152">
        <f t="shared" si="2"/>
        <v>13.043478260869565</v>
      </c>
      <c r="L26" s="88"/>
      <c r="S26" s="35"/>
      <c r="T26" s="127"/>
      <c r="AA26" s="88" t="s">
        <v>2</v>
      </c>
    </row>
    <row r="27" spans="1:31" x14ac:dyDescent="0.25">
      <c r="A27" s="144">
        <v>25</v>
      </c>
      <c r="B27" s="141" t="s">
        <v>104</v>
      </c>
      <c r="C27" s="29"/>
      <c r="D27" s="30"/>
      <c r="E27" s="24" t="s">
        <v>83</v>
      </c>
      <c r="F27" s="24">
        <v>11</v>
      </c>
      <c r="G27" s="106">
        <v>72</v>
      </c>
      <c r="H27" s="106">
        <v>37</v>
      </c>
      <c r="I27" s="106">
        <v>274</v>
      </c>
      <c r="J27" s="152">
        <f t="shared" si="2"/>
        <v>12.773722627737227</v>
      </c>
      <c r="T27" s="128"/>
      <c r="X27" s="88" t="s">
        <v>2</v>
      </c>
    </row>
    <row r="28" spans="1:31" x14ac:dyDescent="0.25">
      <c r="A28" s="144">
        <v>26</v>
      </c>
      <c r="B28" s="101" t="s">
        <v>137</v>
      </c>
      <c r="C28" s="29"/>
      <c r="D28" s="30"/>
      <c r="E28" s="24" t="s">
        <v>67</v>
      </c>
      <c r="F28" s="24">
        <v>12</v>
      </c>
      <c r="G28" s="106">
        <v>31</v>
      </c>
      <c r="H28" s="106">
        <v>18</v>
      </c>
      <c r="I28" s="106">
        <v>104</v>
      </c>
      <c r="J28" s="152">
        <f t="shared" si="2"/>
        <v>12.5</v>
      </c>
      <c r="L28" s="88"/>
      <c r="T28" s="112"/>
      <c r="X28" s="88" t="s">
        <v>2</v>
      </c>
      <c r="Y28" t="s">
        <v>61</v>
      </c>
      <c r="Z28" s="88" t="s">
        <v>2</v>
      </c>
      <c r="AB28" s="88" t="s">
        <v>2</v>
      </c>
    </row>
    <row r="29" spans="1:31" x14ac:dyDescent="0.25">
      <c r="A29" s="144">
        <v>27</v>
      </c>
      <c r="B29" s="28" t="s">
        <v>125</v>
      </c>
      <c r="C29" s="29"/>
      <c r="D29" s="30"/>
      <c r="E29" s="24" t="s">
        <v>10</v>
      </c>
      <c r="F29" s="24">
        <v>10</v>
      </c>
      <c r="G29" s="106">
        <v>25</v>
      </c>
      <c r="H29" s="106">
        <v>15</v>
      </c>
      <c r="I29" s="106">
        <v>83</v>
      </c>
      <c r="J29" s="152">
        <f t="shared" si="2"/>
        <v>12.048192771084338</v>
      </c>
      <c r="K29" t="s">
        <v>2</v>
      </c>
      <c r="P29" s="88"/>
      <c r="Q29" s="77"/>
      <c r="R29" s="77"/>
      <c r="S29" s="77"/>
      <c r="T29" s="128"/>
      <c r="W29" s="88" t="s">
        <v>2</v>
      </c>
      <c r="X29" s="88" t="s">
        <v>2</v>
      </c>
      <c r="Z29" s="88" t="s">
        <v>2</v>
      </c>
      <c r="AA29" s="88" t="s">
        <v>2</v>
      </c>
      <c r="AB29" s="88" t="s">
        <v>2</v>
      </c>
    </row>
    <row r="30" spans="1:31" x14ac:dyDescent="0.25">
      <c r="A30" s="54">
        <v>28</v>
      </c>
      <c r="B30" s="28" t="s">
        <v>126</v>
      </c>
      <c r="C30" s="29"/>
      <c r="D30" s="30"/>
      <c r="E30" s="24" t="s">
        <v>10</v>
      </c>
      <c r="F30" s="24">
        <v>10</v>
      </c>
      <c r="G30" s="106">
        <v>2</v>
      </c>
      <c r="H30" s="106"/>
      <c r="I30" s="106">
        <v>17</v>
      </c>
      <c r="J30" s="152">
        <f t="shared" si="2"/>
        <v>11.76470588235294</v>
      </c>
      <c r="L30" s="1"/>
      <c r="M30" s="1"/>
      <c r="N30" s="1"/>
      <c r="O30" s="1"/>
      <c r="P30" s="1"/>
      <c r="Q30" s="3"/>
      <c r="R30" s="2"/>
      <c r="S30" s="2"/>
      <c r="T30" s="127"/>
      <c r="W30" s="88" t="s">
        <v>2</v>
      </c>
      <c r="Y30" s="88" t="s">
        <v>2</v>
      </c>
      <c r="Z30" s="88" t="s">
        <v>2</v>
      </c>
      <c r="AC30" s="88" t="s">
        <v>2</v>
      </c>
    </row>
    <row r="31" spans="1:31" x14ac:dyDescent="0.25">
      <c r="A31" s="144">
        <v>29</v>
      </c>
      <c r="B31" s="28" t="s">
        <v>184</v>
      </c>
      <c r="C31" s="109"/>
      <c r="D31" s="107"/>
      <c r="E31" s="24" t="s">
        <v>12</v>
      </c>
      <c r="F31" s="24">
        <v>10</v>
      </c>
      <c r="G31" s="106">
        <v>61</v>
      </c>
      <c r="H31" s="106">
        <v>32</v>
      </c>
      <c r="I31" s="106">
        <v>258</v>
      </c>
      <c r="J31" s="152">
        <f t="shared" si="2"/>
        <v>11.24031007751938</v>
      </c>
      <c r="K31" t="s">
        <v>2</v>
      </c>
      <c r="Q31" s="2"/>
      <c r="R31" s="2"/>
      <c r="S31" s="2"/>
      <c r="T31" s="127"/>
      <c r="Y31" s="88" t="s">
        <v>2</v>
      </c>
      <c r="AE31" s="88" t="s">
        <v>2</v>
      </c>
    </row>
    <row r="32" spans="1:31" x14ac:dyDescent="0.25">
      <c r="A32" s="144">
        <v>30</v>
      </c>
      <c r="B32" s="101" t="s">
        <v>101</v>
      </c>
      <c r="C32" s="29"/>
      <c r="D32" s="30"/>
      <c r="E32" s="24" t="s">
        <v>67</v>
      </c>
      <c r="F32" s="24">
        <v>12</v>
      </c>
      <c r="G32" s="106">
        <v>31</v>
      </c>
      <c r="H32" s="106">
        <v>19</v>
      </c>
      <c r="I32" s="106">
        <v>130</v>
      </c>
      <c r="J32" s="152">
        <f t="shared" si="2"/>
        <v>9.2307692307692317</v>
      </c>
      <c r="T32" s="75"/>
      <c r="V32" s="88" t="s">
        <v>2</v>
      </c>
      <c r="AA32" s="88" t="s">
        <v>61</v>
      </c>
      <c r="AC32" s="88" t="s">
        <v>2</v>
      </c>
    </row>
    <row r="33" spans="1:29" x14ac:dyDescent="0.25">
      <c r="A33" s="54"/>
      <c r="B33" s="141"/>
      <c r="C33" s="29"/>
      <c r="D33" s="30"/>
      <c r="E33" s="24"/>
      <c r="F33" s="24"/>
      <c r="G33" s="106"/>
      <c r="H33" s="106"/>
      <c r="I33" s="106"/>
      <c r="J33" s="152" t="s">
        <v>2</v>
      </c>
      <c r="T33" s="75"/>
      <c r="AA33" s="88" t="s">
        <v>2</v>
      </c>
      <c r="AB33" s="88" t="s">
        <v>2</v>
      </c>
      <c r="AC33" t="s">
        <v>2</v>
      </c>
    </row>
    <row r="34" spans="1:29" x14ac:dyDescent="0.25">
      <c r="A34" s="54"/>
      <c r="B34" s="28" t="s">
        <v>164</v>
      </c>
      <c r="C34" s="29"/>
      <c r="D34" s="30"/>
      <c r="E34" s="24" t="s">
        <v>6</v>
      </c>
      <c r="F34" s="24">
        <v>12</v>
      </c>
      <c r="G34" s="106">
        <v>1</v>
      </c>
      <c r="H34" s="106"/>
      <c r="I34" s="106">
        <v>1</v>
      </c>
      <c r="J34" s="152">
        <f t="shared" ref="J34:J37" si="3">SUM((G34-H34)/I34)*100</f>
        <v>100</v>
      </c>
      <c r="L34" s="88"/>
      <c r="T34" s="75"/>
      <c r="X34" s="88" t="s">
        <v>2</v>
      </c>
      <c r="AA34" s="88" t="s">
        <v>2</v>
      </c>
    </row>
    <row r="35" spans="1:29" x14ac:dyDescent="0.25">
      <c r="A35" s="54"/>
      <c r="B35" s="28" t="s">
        <v>150</v>
      </c>
      <c r="C35" s="29"/>
      <c r="D35" s="30"/>
      <c r="E35" s="24" t="s">
        <v>6</v>
      </c>
      <c r="F35" s="24">
        <v>10</v>
      </c>
      <c r="G35" s="106">
        <v>1</v>
      </c>
      <c r="H35" s="106"/>
      <c r="I35" s="106">
        <v>1</v>
      </c>
      <c r="J35" s="152">
        <f t="shared" si="3"/>
        <v>100</v>
      </c>
      <c r="L35" s="88"/>
      <c r="T35" s="75"/>
      <c r="W35" s="88" t="s">
        <v>2</v>
      </c>
      <c r="Z35" s="88" t="s">
        <v>2</v>
      </c>
    </row>
    <row r="36" spans="1:29" x14ac:dyDescent="0.25">
      <c r="A36" s="54"/>
      <c r="B36" s="28" t="s">
        <v>168</v>
      </c>
      <c r="C36" s="29"/>
      <c r="D36" s="30"/>
      <c r="E36" s="24" t="s">
        <v>5</v>
      </c>
      <c r="F36" s="24">
        <v>10</v>
      </c>
      <c r="G36" s="106">
        <v>1</v>
      </c>
      <c r="H36" s="106"/>
      <c r="I36" s="106">
        <v>1</v>
      </c>
      <c r="J36" s="152">
        <f t="shared" si="3"/>
        <v>100</v>
      </c>
      <c r="L36" s="88"/>
      <c r="T36" s="75"/>
      <c r="V36" t="s">
        <v>2</v>
      </c>
      <c r="AA36" s="88" t="s">
        <v>2</v>
      </c>
    </row>
    <row r="37" spans="1:29" x14ac:dyDescent="0.25">
      <c r="A37" s="142"/>
      <c r="B37" s="70" t="s">
        <v>121</v>
      </c>
      <c r="C37" s="71"/>
      <c r="D37" s="177"/>
      <c r="E37" s="46" t="s">
        <v>6</v>
      </c>
      <c r="F37" s="46">
        <v>11</v>
      </c>
      <c r="G37" s="174">
        <v>2</v>
      </c>
      <c r="H37" s="174"/>
      <c r="I37" s="174">
        <v>5</v>
      </c>
      <c r="J37" s="172">
        <f t="shared" si="3"/>
        <v>40</v>
      </c>
      <c r="L37" s="88"/>
      <c r="O37" s="88"/>
      <c r="T37" s="75"/>
      <c r="V37" s="88" t="s">
        <v>2</v>
      </c>
      <c r="AA37" s="88" t="s">
        <v>2</v>
      </c>
      <c r="AB37" s="88" t="s">
        <v>2</v>
      </c>
    </row>
    <row r="38" spans="1:29" x14ac:dyDescent="0.25">
      <c r="L38" s="88"/>
      <c r="T38" s="75"/>
    </row>
    <row r="39" spans="1:29" x14ac:dyDescent="0.25">
      <c r="L39" s="88"/>
      <c r="M39" s="88"/>
      <c r="T39" s="75"/>
      <c r="X39" s="88" t="s">
        <v>2</v>
      </c>
    </row>
    <row r="40" spans="1:29" x14ac:dyDescent="0.25">
      <c r="B40" s="88"/>
      <c r="D40" s="88"/>
      <c r="M40" s="88"/>
      <c r="T40" s="75"/>
      <c r="V40" t="s">
        <v>2</v>
      </c>
    </row>
    <row r="41" spans="1:29" x14ac:dyDescent="0.25">
      <c r="B41" s="88"/>
      <c r="L41" s="88"/>
      <c r="T41" s="75"/>
    </row>
    <row r="42" spans="1:29" x14ac:dyDescent="0.25">
      <c r="B42" s="88"/>
      <c r="T42" s="75"/>
    </row>
    <row r="43" spans="1:29" x14ac:dyDescent="0.25">
      <c r="B43" s="88"/>
      <c r="L43" s="88"/>
      <c r="T43" s="75"/>
    </row>
    <row r="44" spans="1:29" x14ac:dyDescent="0.25">
      <c r="B44" s="88"/>
      <c r="K44" t="s">
        <v>2</v>
      </c>
      <c r="L44" s="88"/>
      <c r="T44" s="75"/>
    </row>
    <row r="45" spans="1:29" x14ac:dyDescent="0.25">
      <c r="T45" s="75"/>
    </row>
    <row r="46" spans="1:29" x14ac:dyDescent="0.25">
      <c r="C46" s="88"/>
      <c r="D46" s="88"/>
      <c r="L46" s="88"/>
      <c r="T46" s="75"/>
    </row>
    <row r="47" spans="1:29" x14ac:dyDescent="0.25">
      <c r="L47" s="88"/>
      <c r="N47" s="88"/>
      <c r="T47" s="75"/>
      <c r="AA47" s="88" t="s">
        <v>2</v>
      </c>
    </row>
    <row r="48" spans="1:29" x14ac:dyDescent="0.25">
      <c r="L48" s="88"/>
      <c r="T48" s="75"/>
      <c r="Y48" s="88" t="s">
        <v>2</v>
      </c>
    </row>
    <row r="49" spans="2:23" x14ac:dyDescent="0.25">
      <c r="B49" s="88"/>
      <c r="L49" s="88"/>
      <c r="N49" s="88"/>
      <c r="T49" s="75"/>
      <c r="W49" s="88" t="s">
        <v>2</v>
      </c>
    </row>
    <row r="50" spans="2:23" x14ac:dyDescent="0.25">
      <c r="B50" s="88"/>
      <c r="T50" s="75"/>
    </row>
    <row r="51" spans="2:23" x14ac:dyDescent="0.25">
      <c r="B51" s="88"/>
      <c r="L51" s="88"/>
      <c r="T51" s="75"/>
    </row>
    <row r="52" spans="2:23" x14ac:dyDescent="0.25">
      <c r="J52" s="128"/>
      <c r="L52" s="88"/>
      <c r="T52" s="75"/>
    </row>
    <row r="53" spans="2:23" x14ac:dyDescent="0.25">
      <c r="F53" s="2"/>
      <c r="G53" s="2"/>
      <c r="H53" s="2"/>
      <c r="I53" s="2"/>
      <c r="T53" s="75"/>
    </row>
    <row r="54" spans="2:23" x14ac:dyDescent="0.25">
      <c r="F54" s="2"/>
      <c r="G54" s="2"/>
      <c r="H54" s="2"/>
      <c r="I54" s="2"/>
      <c r="L54" s="88"/>
      <c r="T54" s="75"/>
    </row>
    <row r="55" spans="2:23" x14ac:dyDescent="0.25">
      <c r="F55" s="2"/>
      <c r="G55" s="2"/>
      <c r="H55" s="2"/>
      <c r="I55" s="2"/>
      <c r="T55" s="75"/>
    </row>
    <row r="56" spans="2:23" x14ac:dyDescent="0.25">
      <c r="F56" s="2"/>
      <c r="G56" s="2"/>
      <c r="H56" s="2"/>
      <c r="I56" s="2"/>
      <c r="L56" s="88"/>
      <c r="T56" s="75"/>
    </row>
    <row r="57" spans="2:23" x14ac:dyDescent="0.25">
      <c r="F57" s="2"/>
      <c r="G57" s="2"/>
      <c r="H57" s="2"/>
      <c r="I57" s="2"/>
      <c r="T57" s="75"/>
    </row>
    <row r="58" spans="2:23" x14ac:dyDescent="0.25">
      <c r="F58" s="2"/>
      <c r="G58" s="2"/>
      <c r="H58" s="2"/>
      <c r="I58" s="2"/>
      <c r="T58" s="75"/>
    </row>
    <row r="59" spans="2:23" x14ac:dyDescent="0.25">
      <c r="F59" s="2"/>
      <c r="G59" s="2"/>
      <c r="H59" s="2"/>
      <c r="I59" s="2"/>
      <c r="T59" s="75"/>
    </row>
    <row r="60" spans="2:23" x14ac:dyDescent="0.25">
      <c r="L60" s="88"/>
      <c r="T60" s="75"/>
    </row>
    <row r="61" spans="2:23" x14ac:dyDescent="0.25">
      <c r="T61" s="75"/>
    </row>
    <row r="62" spans="2:23" x14ac:dyDescent="0.25">
      <c r="T62" s="75"/>
    </row>
    <row r="63" spans="2:23" x14ac:dyDescent="0.25">
      <c r="L63" s="88"/>
      <c r="T63" s="75"/>
    </row>
    <row r="64" spans="2:23" x14ac:dyDescent="0.25">
      <c r="L64" s="88"/>
      <c r="T64" s="75"/>
    </row>
    <row r="65" spans="12:20" x14ac:dyDescent="0.25">
      <c r="L65" s="88"/>
      <c r="T65" s="75"/>
    </row>
    <row r="66" spans="12:20" x14ac:dyDescent="0.25">
      <c r="T66" s="75"/>
    </row>
    <row r="67" spans="12:20" x14ac:dyDescent="0.25">
      <c r="L67" s="88"/>
      <c r="T67" s="75"/>
    </row>
  </sheetData>
  <sortState xmlns:xlrd2="http://schemas.microsoft.com/office/spreadsheetml/2017/richdata2" ref="L10:S11">
    <sortCondition ref="S10:S11"/>
  </sortState>
  <mergeCells count="2">
    <mergeCell ref="L2:N2"/>
    <mergeCell ref="N1:R1"/>
  </mergeCells>
  <pageMargins left="0.7" right="0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A-C Team</vt:lpstr>
      <vt:lpstr>Page 1</vt:lpstr>
      <vt:lpstr>Page 2</vt:lpstr>
      <vt:lpstr>Page 3</vt:lpstr>
      <vt:lpstr>'A-C Team'!Print_Area</vt:lpstr>
      <vt:lpstr>'Page 1'!Print_Area</vt:lpstr>
      <vt:lpstr>'Page 2'!Print_Area</vt:lpstr>
      <vt:lpstr>'Page 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Steven Sather</cp:lastModifiedBy>
  <cp:lastPrinted>2025-10-29T01:04:07Z</cp:lastPrinted>
  <dcterms:created xsi:type="dcterms:W3CDTF">2005-09-24T20:58:59Z</dcterms:created>
  <dcterms:modified xsi:type="dcterms:W3CDTF">2025-10-31T02:35:10Z</dcterms:modified>
</cp:coreProperties>
</file>